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1" activeTab="1"/>
  </bookViews>
  <sheets>
    <sheet name="NASLOVNA" sheetId="1" r:id="rId1"/>
    <sheet name="PROMETNICE" sheetId="2" r:id="rId2"/>
    <sheet name="OBORINSKA ODVODNJA" sheetId="3" r:id="rId3"/>
    <sheet name="FEKALNA ODVODNJA" sheetId="4" r:id="rId4"/>
    <sheet name="JAVNA RASVJETA" sheetId="5" r:id="rId5"/>
    <sheet name="DTK" sheetId="6" r:id="rId6"/>
    <sheet name="REKAPITULACIJA" sheetId="7" r:id="rId7"/>
  </sheets>
  <externalReferences>
    <externalReference r:id="rId10"/>
  </externalReferences>
  <definedNames>
    <definedName name="_xlnm._FilterDatabase" localSheetId="5" hidden="1">'DTK'!$A$1:$F$1</definedName>
    <definedName name="_xlnm._FilterDatabase" localSheetId="3" hidden="1">'FEKALNA ODVODNJA'!$A$1:$F$2</definedName>
    <definedName name="_xlnm._FilterDatabase" localSheetId="4" hidden="1">'JAVNA RASVJETA'!$A$1:$F$2</definedName>
    <definedName name="_xlnm._FilterDatabase" localSheetId="0" hidden="1">'NASLOVNA'!$A$51:$F$51</definedName>
    <definedName name="_xlnm._FilterDatabase" localSheetId="2" hidden="1">'OBORINSKA ODVODNJA'!$A$1:$F$1</definedName>
    <definedName name="_xlnm._FilterDatabase" localSheetId="1" hidden="1">'PROMETNICE'!$A$1:$F$71</definedName>
    <definedName name="_xlnm._FilterDatabase" localSheetId="6" hidden="1">'REKAPITULACIJA'!$A$1:$F$1</definedName>
    <definedName name="Excel_BuiltIn__FilterDatabase" localSheetId="1">NA()</definedName>
    <definedName name="Excel_BuiltIn__FilterDatabase" localSheetId="6">'REKAPITULACIJA'!#REF!</definedName>
    <definedName name="Excel_BuiltIn_Print_Area" localSheetId="1">NA()</definedName>
    <definedName name="Excel_BuiltIn_Print_Area" localSheetId="6">'REKAPITULACIJA'!$A$65536:$F$65536</definedName>
    <definedName name="Excel_BuiltIn_Print_Titles" localSheetId="1">NA()</definedName>
    <definedName name="Excel_BuiltIn_Print_Titles" localSheetId="6">'REKAPITULACIJA'!#REF!</definedName>
    <definedName name="_xlnm.Print_Area" localSheetId="5">'DTK'!$A$1:$F$37</definedName>
    <definedName name="_xlnm.Print_Area" localSheetId="3">'FEKALNA ODVODNJA'!$A$1:$F$210</definedName>
    <definedName name="_xlnm.Print_Area" localSheetId="4">'JAVNA RASVJETA'!$A$1:$F$40</definedName>
    <definedName name="_xlnm.Print_Area" localSheetId="0">'NASLOVNA'!$A$1:$F$50</definedName>
    <definedName name="_xlnm.Print_Area" localSheetId="2">'OBORINSKA ODVODNJA'!$A$1:$F$89</definedName>
    <definedName name="_xlnm.Print_Area" localSheetId="1">'PROMETNICE'!$A$1:$F$72</definedName>
    <definedName name="_xlnm.Print_Area" localSheetId="6">'REKAPITULACIJA'!$A$1:$F$30</definedName>
    <definedName name="_xlnm.Print_Titles" localSheetId="5">'DTK'!$1:$1</definedName>
    <definedName name="_xlnm.Print_Titles" localSheetId="3">'FEKALNA ODVODNJA'!$1:$2</definedName>
    <definedName name="_xlnm.Print_Titles" localSheetId="4">'JAVNA RASVJETA'!$1:$2</definedName>
    <definedName name="_xlnm.Print_Titles" localSheetId="0">'NASLOVNA'!$51:$51</definedName>
    <definedName name="_xlnm.Print_Titles" localSheetId="2">'OBORINSKA ODVODNJA'!$1:$1</definedName>
    <definedName name="_xlnm.Print_Titles" localSheetId="1">'PROMETNICE'!$1:$2</definedName>
    <definedName name="_xlnm.Print_Titles" localSheetId="6">'REKAPITULACIJA'!$1:$1</definedName>
  </definedNames>
  <calcPr fullCalcOnLoad="1"/>
</workbook>
</file>

<file path=xl/sharedStrings.xml><?xml version="1.0" encoding="utf-8"?>
<sst xmlns="http://schemas.openxmlformats.org/spreadsheetml/2006/main" count="554" uniqueCount="277">
  <si>
    <t xml:space="preserve">IZRADIO:     </t>
  </si>
  <si>
    <t>NORD-ING d.o.o.
Čakovec, Uska 1                                 OIB: 14231137924</t>
  </si>
  <si>
    <t xml:space="preserve">INVESTITOR:     </t>
  </si>
  <si>
    <t>OPĆINA VRBNIK                               TRG ŠKUJICA 7                              VRBNIK</t>
  </si>
  <si>
    <t>GRAĐEVINA:</t>
  </si>
  <si>
    <t>SANACIJA ULICE ISELJENIČKI PUT NAKON IZVEDBE FEKALNE KANALIZACIJE</t>
  </si>
  <si>
    <t xml:space="preserve">PROJEKTANT:   </t>
  </si>
  <si>
    <t>BOŽICA MAGDALENIĆ, ing.građ.</t>
  </si>
  <si>
    <t xml:space="preserve">OZNAKA PROJEKTA:   </t>
  </si>
  <si>
    <t>NI -01/2017-PO</t>
  </si>
  <si>
    <t xml:space="preserve">DATUM:    </t>
  </si>
  <si>
    <t>03.2017.</t>
  </si>
  <si>
    <t xml:space="preserve">VRSTA PROJEKTA:   </t>
  </si>
  <si>
    <t>PROMETNICE-TROŠKOVNIK</t>
  </si>
  <si>
    <t>MAPA:</t>
  </si>
  <si>
    <t>1</t>
  </si>
  <si>
    <t>Ovlašteni inženjer:</t>
  </si>
  <si>
    <t>Božica Magdalenić, ing.građ.</t>
  </si>
  <si>
    <r>
      <t>OPĆI UVJETI</t>
    </r>
    <r>
      <rPr>
        <sz val="10"/>
        <color indexed="8"/>
        <rFont val="Arial"/>
        <family val="2"/>
      </rPr>
      <t>:
Prije početka zemljanih radova potrebno je izvršiti prethodne radove na pripremi i uređenju gradilišta tj. čišćenje terena, prilaze i organizaciju gradilišta. Pripremni radovi i radovi na organizaciji gradilišta neće biti obračunati posebno, već su obuhvaćeni u faktoru. Kod izvedbe zemljanih radova potrebno je izvršiti sve zaštitne mjere, ako se iskopi rade na većim dubinama od 2,0 metara uključiti sav otežani rad među razupiračima, u skučenom prostoru, mokrom zemljištu i sl. Nakon iskopa terena za temelje, obavezno izvršiti pregled iskopa od strane geomehaničara što se posebno ne obračunava, a podaci o pregledu unose se u građevinski dnevnik. Modul zbijenosti nosive podloge izvesti prema uputama geomehaničara i statičara.</t>
    </r>
  </si>
  <si>
    <t xml:space="preserve">Kod zatrpavanja i zaštite horizontalne kanalizacije, materijal je potrebno nabijati kako bi se dobila potrebna zbijenost. Nabijanje izvesti u slojevima do najviše 30 cm s vibro nabijačima ili žabama.Po završetku gradnje ukloniti sve nepotrebno sa gradilišta. Ovo uključiti u faktor u okviru režije gradilišta, te se ne plaća posebno. 
Preostali iskopani materijal utovaruje se u prijevozno sredstvo i odvozi na deponij koji osigurava izvoditelj. 
Prevezeni materijal računa se u sraslom stanju, tj. postotak za rastresitost ukalkulirati u cijeni.
</t>
  </si>
  <si>
    <t>Prije davanja ponude ponuditelj treba pogledati lokaciju.</t>
  </si>
  <si>
    <t>Prilikom izvođenja radova izvođač treba osigurati prisutnost konstruktera na gradilištu.</t>
  </si>
  <si>
    <t xml:space="preserve">
Pri iskopu i montaži cijevi voditi računa o primjeni mjera predviđenih Zakonom o zaštiti na radu. Iskop treba u svemu vršiti prema propisima za zemljane radove. Kod iskopa rovova za polaganje cjevovoda mora se primjeniti odgovarajuća metoda razupiranja, odnosno osiguranje pokosa. Izvoditelj radova mora predložiti način razupiranja, koji će se primjeniti, ali  nadzorni inženjer (konstrukter) treba predhodno odobriti.</t>
  </si>
  <si>
    <t>R.BR.</t>
  </si>
  <si>
    <t>OPIS STAVKE</t>
  </si>
  <si>
    <t>JED. MJERA</t>
  </si>
  <si>
    <t>KOLIČINA</t>
  </si>
  <si>
    <t>CIJENA (bez PDV)</t>
  </si>
  <si>
    <t>UKUPNO KUNA</t>
  </si>
  <si>
    <t xml:space="preserve"> A) PROMETNICE</t>
  </si>
  <si>
    <t>1.00</t>
  </si>
  <si>
    <t>PRIPREMNI RADOVI</t>
  </si>
  <si>
    <t>.</t>
  </si>
  <si>
    <t>1.01.</t>
  </si>
  <si>
    <r>
      <t>Geodetski radovi-trasa. Stavka obuhvaća iskolčenje trase i priključaka, održavanje točaka operativnog poligona i repera te sva geodetska mjerenja kojima se podaci iz projekta prenose na teren i obrnuto, osiguranje osi iskolčene trase, profiliranje, obnavljanje i održavanje iskolčenih oznaka na terenu u cijelom razdoblju od početka radova do predaje svih radova investitoru. Geodetski radovi obuhvaćaju i obnovu stalnih geodetskih točaka u području zahvata uključujući i sve potrebne radove za provedbu obnove sukladno zakonskoj regulativi. Obračun je po m</t>
    </r>
    <r>
      <rPr>
        <sz val="10"/>
        <color indexed="8"/>
        <rFont val="Arial"/>
        <family val="2"/>
      </rPr>
      <t>'</t>
    </r>
    <r>
      <rPr>
        <sz val="10"/>
        <rFont val="Arial"/>
        <family val="2"/>
      </rPr>
      <t xml:space="preserve"> trase i priključaka u skladu s projektom. Izvedba, kontrola kakvoće i obračun prema OTU 1-02.</t>
    </r>
  </si>
  <si>
    <t>m'</t>
  </si>
  <si>
    <t>1.02.</t>
  </si>
  <si>
    <t xml:space="preserve">Rezanje asfaltnog kolnika i betona. Stavka uključuje rezanje betonske ploče i asfaltnog kolnika debljine 10-12 cm, te zapunjavanje reške bitumenskom masom. Obračun po m' izvedene i zapunjene reške. </t>
  </si>
  <si>
    <t>rezanje asfalta</t>
  </si>
  <si>
    <t xml:space="preserve">rezanje betona </t>
  </si>
  <si>
    <t>1.03.</t>
  </si>
  <si>
    <t>Rušenje i uklanjanje postojeće kolničke konstrukcije debljine 10-12 cm.  Ovaj rad obuhvaća rušenje i uklanjanje postojeće kolničke konstrukcije te utovar i prijevoz na odlagalište. Obračun je po m² porušene i ukonjene kolničke konstrukcije.  Izvedba, kontrola kakvoće i obračun prema OTU 1-03.2.</t>
  </si>
  <si>
    <t>m²</t>
  </si>
  <si>
    <t>1.05.</t>
  </si>
  <si>
    <t>Rušenje i uklanjanje postojeće kolničke konstrukcije od  betonskih ploča na trasi iskopa  ulice Iseljenički put.  Ovaj rad obuhvaća rušenje i uklanjanje betonskih ploča te utovar i prijevoz na odlagalište. Obračun je po m² porušenih i ukonjenih ploča.  Izvedba, kontrola kakvoće i obračun prema OTU 1-03.2.</t>
  </si>
  <si>
    <t>1.06.</t>
  </si>
  <si>
    <t xml:space="preserve">Uklanjanje urušenog  postojećeg ogradnog kamenog zida. </t>
  </si>
  <si>
    <t>Prilikom iskopa rova za sanitarno-fekalnu odvodnju doći će do urušavanja kamenog zida u kanal. U stavku ulazi uklanjanje urušenog  postojećeg ogradnog kamenog zida visine cca 1,50 m, debljine 20 cm s betonskim temeljem. Ovaj rad obuhvaća rušenje i uklanjanje postojećeg zida i temelja, razgradnja betona i armature te utovar i prijevoz na odlagalište. Obračun je po ml porušenog i uklonjenog zida.</t>
  </si>
  <si>
    <t>kameni zid</t>
  </si>
  <si>
    <t>betonski temelj</t>
  </si>
  <si>
    <t xml:space="preserve">m³ </t>
  </si>
  <si>
    <t>1.07.</t>
  </si>
  <si>
    <t xml:space="preserve">Uklanjanje urušenog  postojećeg betonskog potpornog zida. </t>
  </si>
  <si>
    <t>Prilikom iskopa rova za sanitarno-fekalnu odvodnju doći će do urušavanja potpornog zida koji nije izrađen prema pravilima struke. U stavku ulazi uklanjanje urušenog  postojećeg betonskog potpornog zida debljine 40 cm, neto visine 0,50 – 3,50m, s temeljem. Ovaj rad obuhvaća rušenje i razgradnju betona i armature te utovar i prijevoz na odlagalište. Obračun je po m³  porušenog i zbrinutog betona.   Izvedba, kontrola kakvoće i obračun prema OTU 1-03.2.</t>
  </si>
  <si>
    <t>betonski zid</t>
  </si>
  <si>
    <t>1.08.</t>
  </si>
  <si>
    <t>Uklanjanje  drveća i panjeva na trasi kanala sanitarno-fekalne odvodnje</t>
  </si>
  <si>
    <r>
      <t xml:space="preserve">Uklanjanje  drveća i panjeva Ø 60-100 cm s odsijecanjem grana na dužine pogodne za prijevoz, čišćenje i uklanjanje sveg nepotrebnog materijala zaostalog nakon izvedenih radova, prijevoz na udaljenost do 10 km na odlagalište definirano od strane investitora te uključivo uređenje istog.  Obračun je po komadu uklonjenog stabla. Izvedba, kontrola kakvoće i obračun prema OTU 1-03.1. </t>
    </r>
    <r>
      <rPr>
        <b/>
        <sz val="10"/>
        <rFont val="Arial"/>
        <family val="2"/>
      </rPr>
      <t>Napomena:prije rušenja drveća zapisnički utvrditi i označiti pozicije drva koje se ruše uz suglasnost nadzornog inženjara i investitora.</t>
    </r>
  </si>
  <si>
    <t>kom</t>
  </si>
  <si>
    <t>1.09.</t>
  </si>
  <si>
    <t>Uklanjanje postojećih betonskih slivnika na trasi sanitarno-fekalne odvodnje. Jedinična cijena obuhvaća rušenje i uklanjanje slivnika, slivničke rešetke, odvoz viška materijala na deponiju, zatrpavanje rupe porušenog slivnika te uređenje okoliša nakon rušenja. Obračun je po komadu porušenog i uklonjenog slivnika.</t>
  </si>
  <si>
    <t>1.10.</t>
  </si>
  <si>
    <t xml:space="preserve">Spuštanje ili dizanje okana komunalnih ili drugih instalacija.  Jedinična cijena obuhvaća vađenje poklopca i okvira poklopca, štemanje i uređenje stjenki okna na novu visinu, ponovnu ugradnju okvira poklopca i poklopca, prethodno čišćenje postojećih okana te sav ostali rad, opremu i materijal potreban za potpuno dovršenje stavke. Obračun je po komadu spuštenog ili podignutog okna. </t>
  </si>
  <si>
    <t>1.11.</t>
  </si>
  <si>
    <t>Iskolčenje i detekcija postojećih instalacija u cestovnom pojasu  od strane vlasnika instalacija. Svi radovi vrše se prema uvjetima javnopravnih tijela.</t>
  </si>
  <si>
    <t>1.12.</t>
  </si>
  <si>
    <t>Uklanjanje postojeće linijske rešetke. Jedinična cijena obuhvaća rušenje i uklanjanje betonske kanalice s rešetkom, dužine 4 m'  i odvoz viška materijala na deponiju. Obračun je po komadu porušenog i uklonjenog slivnika.</t>
  </si>
  <si>
    <t>I      PRIPREMNI RADOVI UKUPNO:</t>
  </si>
  <si>
    <t>..</t>
  </si>
  <si>
    <t>2.00</t>
  </si>
  <si>
    <t>ZEMLJANI RADOVI</t>
  </si>
  <si>
    <t>2.01.</t>
  </si>
  <si>
    <t>Strojni široki iskop tla  na trasi, u materijalu B kategorije, prema odredbama projekta s utovarom u prijevozno sredstvo, te prijevoz istovar iskopanog materijala na deponiju. Rad se mjeri u kubičnim metrima stvarno iskopanog materijala, mjereno u sraslom stanju, a u jediničnu cijenu uračunati su svi radovi na iskopu materijala sa utovarom u prijevozna sredstva, radovi na uređenju i čišćenju pokosa od labilnih blokova i rastresitog materijala, planiranje iskopanih i susjednih površina.  Izvedba, kontrola kakvoće i obračun prema OTU 2-02.</t>
  </si>
  <si>
    <t>2.02.</t>
  </si>
  <si>
    <t>Izrada posteljice od zemljanih materijala, Sz≥20 %. Strojna izrada posteljice od zemljanih  ili miješanih materijala, završnog sloja usjeka ili nasipa, ujednačene nosivosti s grubim i finim planiranjem, eventualnom sanacijom pojedinih manjih površina slabijeg materijala i zbijanjem do tražene zbijenosti uz potrebno vlaženje ili sušenje. Izrada posteljice mora biti prema projektu, osobito obzirom na visinske kote, postignute nagibe i zbijenost materijala. Obračun je u četvornim metrima uređene i zbijene posteljice. U cijeni je uključen sav rad, materijal te prijevozi, potrebni za potpuno dovršenje uređene i zbijene posteljice, uključujući i ispitivanje i kontrolu kakvoće. Izvedba, kontrola kakvoće i obračun prema OTU 2-10, 2-10.1 i 2-10.2</t>
  </si>
  <si>
    <t>2.03.</t>
  </si>
  <si>
    <t xml:space="preserve">Uređenje zelenih površina s pripremom tla (fino planiranje, grabljanje i sl.), prijevozom i ugradnjom humusa iz iskopa debljine 20 cm, nabavom, prijevozom i ugradnjom mineralnog gnojiva (10 dkg/m2) i travnate smjese (4,0 dkg/m2), te jednokratnim zalijevanjem. Stavka obuhvaća sav rad, opremu i materijal potreban za uređenje zelenih površina. Obračun je po m² kompletno uređene zelene površine. </t>
  </si>
  <si>
    <t>II     ZEMLJANI RADOVI UKUPNO:</t>
  </si>
  <si>
    <t>3.00</t>
  </si>
  <si>
    <t>KOLNIČKA KONSTRUKCIJA</t>
  </si>
  <si>
    <t>3.01.</t>
  </si>
  <si>
    <t xml:space="preserve">Izrada nosivog sloja (Ms≥80 MN/m2) od prirodnog drobljenog kamenog materijala, najvećeg zrna 63 mm , debljine 40 cm.  U cijenu je uključena dobava materijala, utovar, prijevoz, i ugradnja (strojno razastiranje, planiranje i zbijanje do traženog modula stišljivosti ili stupnja zbijenosti) na uređenu i preuzetu podlogu. Obračun je po m³ ugrađenog materijala u zbijenom stanju. Izvedba, kontrola kakvoće i obračun prema OTU 5-01. </t>
  </si>
  <si>
    <t>m³</t>
  </si>
  <si>
    <t>3.02.</t>
  </si>
  <si>
    <t>Umjesto izvedbe betonske ploče koja je postojeće stanje izvodi se financijski povoljnije rješenje: Nabava, doprema i ugradnja betonskih elemenata debljine 6 cm (opločnika). Dobava i doprema tlakovca na gradilište  te sva potrebna gradilišna manipulacija.</t>
  </si>
  <si>
    <t>Betonski opločnici VIA APPIA, tip ANTICO, boja GRAN CANARIJA ili jednakovrijedno__________________. Dimenzije opločnika 11,8 / 14,9 / 22,4 x 18,9 cm, debljine 6 cm.</t>
  </si>
  <si>
    <t xml:space="preserve">Montaža betonskih opločnika na pripremljenu podlogu koja je niža od zavrsnih visina, 10-12 cm ,dobava i dostava pjeska 4-8, izrada posteljice, postava oplocnika urezivanje istih i stabilizacija vibroplocom. Po izvršenom postavljanju i ravnanju fugiranje s kvarcnim pijeskom, sa čišćenjem  i finalnim uređenjem površine. Postava se vrši prema geodetskom praćenju, a cijeni je sadržano sve kompletno za opisano. Obračunato po m² kompletno postavljenih opločnika. </t>
  </si>
  <si>
    <r>
      <t>m</t>
    </r>
    <r>
      <rPr>
        <sz val="10"/>
        <rFont val="Arial"/>
        <family val="2"/>
      </rPr>
      <t>²</t>
    </r>
  </si>
  <si>
    <t>3.03.</t>
  </si>
  <si>
    <t>Betonski opločnici VIA APPIA, tip ANTICO, boja GRAN CANARIJA ili jednakovrijedno__________________. Dimenzije opločnika 14,9 / 22,4 x 18,9 cm, tako da je ukupna  širina pasice  38 cm, debljine 6 cm.</t>
  </si>
  <si>
    <t xml:space="preserve">Montaža betonskih opločnika na pripremljenu podlogu koja je niža od završnih visina, 10-12 cm ,dobava i dostava sitnozrnog morta 1:3 ,sa podljevanjem cementnim mortom, postava oplocnika, urezivanje istih. Po izvršenom postavljanju i ravnanju fugiranje sa litomex easy fugirnom masom ili jednakovrijedno______________, sa čišćenjem  i finalnim uređenjem površine. Postava se vrši prema geodetskom praćenju, a cijeni je sadržano sve kompletno za opisano. Obračunato po m' kompletno postavljenih opločnika. </t>
  </si>
  <si>
    <t>3.04.</t>
  </si>
  <si>
    <r>
      <t xml:space="preserve">Izrada nosivog sloja (srednje prometno opterećenje AC 22 base </t>
    </r>
    <r>
      <rPr>
        <sz val="10"/>
        <color indexed="8"/>
        <rFont val="Arial"/>
        <family val="2"/>
      </rPr>
      <t xml:space="preserve">50/70 AG6 M2-E) </t>
    </r>
    <r>
      <rPr>
        <sz val="10"/>
        <rFont val="Arial"/>
        <family val="2"/>
      </rPr>
      <t xml:space="preserve"> debljine 6,0 cm.  U cijeni su sadržani svi troškovi nabave materijala, proizvodnje i ugradnje asfaltne mješavine, prijevoz, oprema i sve ostalo potrebno za potpuno izvođenje radova. Obračun je po m2 gornje površine stvarno položenog i ugrađenog nosivog sloja.  Izvedba i kontrola kakvoće prema (HRN EN 13108-1)  i tehničkim svojstvima i zahtjevima za građevne proizvode za proizvodnju asfaltnih mješavina i za asfaltne slojeve kolnika.</t>
    </r>
  </si>
  <si>
    <t>6 cm srednje prometno opterećenje</t>
  </si>
  <si>
    <t>3.05.</t>
  </si>
  <si>
    <t>Izrada habajućeg sloja (srednje prometno opterećenje AC 8 surf 50/70 AG4-M4-E ) debljine 4,0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t>
  </si>
  <si>
    <t>4 cm srednje prometno opterećenje</t>
  </si>
  <si>
    <t>Izrada rubnjaka od predgotovljenih betonskih elemenata klase betona C 30/37, razreda izloženosti XC4, XD3, XF4, veličine 15/25 cm. Prema nacrtima, detaljima i uvjetima iz projekta.  Obračun je po m1 ugrađenog rubnjaka, a u jediničnu cijenu su uključeni nabava betona, svi prijevozi i prijenosi, izrada potrebne oplate, prijevoz i postavljanje elemenata rubnjaka, uz geodetsku kontrolu položaja i uređenje spojnica (fugiranje). Izvedba, kontrola kakvoće i obračun prema OTU 7-01.4.4.</t>
  </si>
  <si>
    <t>III     KOLNIČKA KONSTRUKCIJA UKUPNO:</t>
  </si>
  <si>
    <t>4.00</t>
  </si>
  <si>
    <t>ODVODNJA</t>
  </si>
  <si>
    <t>4.01.</t>
  </si>
  <si>
    <t>Izrada slivnika iz PE cijevi Ø 500 mm nosivosti rešetke 400 kN. Cijevi moraju biti atestirane, a njihovu upotrebu odobrava nadzorni inženjer. Radovi uključuju iskop materijala uz svu potrebnu zaštitu stabilnosti jame, izrada temeljne ploče slivnika betonom klase prema projektu sa aditivima za nepropusnost, dobava, doprema i ugradnja gotovih PE cijevi, izrada betonske obloge slivnika, izrada jednostrane oplate oko bet. cijevi u cilju izrade bet. obloge klase betona i debljine sloja prema detalju u projektu sa aditivima za nepropusnost, probijanje zidova betonskih okana za priključne cijevi, nabava i ugradnja lijevano - željeznih kanalskih rešetki u betonski rasteretni okvir, zatrpavanje materijalom iz iskopa i drugi radovi potrebni za potpuno dovršenje slivnika. U cijenu je uračunat sav rad i materijal za potpuno dovršenje posla.           Obračun se vrši po kom izvedenog slivnika s rešetkom i pjeskarenom spojnicom za spajanje betonskog slivnika. Izvedba, kontrola kakvoće i obračun prema OTU 3-04.5.1.</t>
  </si>
  <si>
    <t>4.02.</t>
  </si>
  <si>
    <t>Poprečni cijevni priključci za spoj slivnika na kanalizaciju od  PVC SN 6, DN 160 mm HRN EN 1401. Poprečni cijevni priključci postavljaju se u nagibu kako je određeno projektom. Obračunavaju se po m' izvedenog spoja, uključivo iskop rova, nabavu, prijevoz i ugradnju cijevi na podlogu, zatrpavanje cijevi, odvoz viška materijala na odlagalište te sav ostali pomoćni materijal potreban za potpuno dovršenje stavke. U cijenu je uključeno ispitivanje vodonepropusnosti. Izvedba, kontrola kakvoće i obračun prema OTU 3-04.5.</t>
  </si>
  <si>
    <t>4.03.</t>
  </si>
  <si>
    <r>
      <t xml:space="preserve">Dobava i montaža kanala za linijsku odvodnju oborinskih voda  po sistemu  </t>
    </r>
    <r>
      <rPr>
        <b/>
        <sz val="10"/>
        <rFont val="Arial"/>
        <family val="2"/>
      </rPr>
      <t>ACO DRAIN  V150 ili jednakovrijedno____________________</t>
    </r>
    <r>
      <rPr>
        <sz val="10"/>
        <rFont val="Arial"/>
        <family val="2"/>
      </rPr>
      <t>, klase opterećenja</t>
    </r>
    <r>
      <rPr>
        <b/>
        <sz val="10"/>
        <rFont val="Arial"/>
        <family val="2"/>
      </rPr>
      <t xml:space="preserve"> C250</t>
    </r>
    <r>
      <rPr>
        <sz val="10"/>
        <rFont val="Arial"/>
        <family val="2"/>
      </rPr>
      <t>. Kanal se zbog specifičnog  V-presjeka odlikuje   većom brzinom otjecanja vode i boljim hidrauličkim  svojstvima. Kanal je izrađen iz polymerbetona  P građevinske visine 210 - 310 mm. Svjetla širina kanala   je 150 mm, građevinska širina 185 mm, građevinska dužina 100cm. Rubovi kanala ojačani su kutnikom od pocinčanog čelika debljine 4 mm koji služi kao dosjed za polaganje pokrovne rešetke. Kanalski elementi su izvedeni u pet građevinskih visina (kaskadni pad). Kanal se izvodi polaganjem na betonsku podlogu klase C20/25 debljine sloja 15 cm,a kanal je potrebno bočno založiti betonom. Gornji rub  rešetke se izvodi u razini 2-5 mm ispod kote gotove završne okolne površine . Sve sa priborom za montažu do potpune funkcionalnosti.</t>
    </r>
  </si>
  <si>
    <t>4.04.</t>
  </si>
  <si>
    <r>
      <t xml:space="preserve">Dobava, doprema i ugradnja pokrovne rešetke izrađene iz </t>
    </r>
    <r>
      <rPr>
        <b/>
        <sz val="10"/>
        <rFont val="Arial"/>
        <family val="2"/>
      </rPr>
      <t>lijevanog  željeza</t>
    </r>
    <r>
      <rPr>
        <sz val="10"/>
        <rFont val="Arial"/>
        <family val="2"/>
      </rPr>
      <t xml:space="preserve"> za opterećenje</t>
    </r>
    <r>
      <rPr>
        <b/>
        <sz val="10"/>
        <color indexed="8"/>
        <rFont val="Arial"/>
        <family val="2"/>
      </rPr>
      <t xml:space="preserve"> C250</t>
    </r>
    <r>
      <rPr>
        <sz val="10"/>
        <rFont val="Arial"/>
        <family val="2"/>
      </rPr>
      <t xml:space="preserve"> sa sistemom bezvijčane ukrute </t>
    </r>
    <r>
      <rPr>
        <b/>
        <sz val="10"/>
        <rFont val="Arial"/>
        <family val="2"/>
      </rPr>
      <t>DRAINLOCK ili jednakovrijedno_______________________</t>
    </r>
    <r>
      <rPr>
        <sz val="10"/>
        <rFont val="Arial"/>
        <family val="2"/>
      </rPr>
      <t xml:space="preserve">. Rešetka je širine 173 mm,duljine 50 cm a upojne površine 578 cm²/m.   </t>
    </r>
  </si>
  <si>
    <t>IV    ODVODNJA UKUPNO:</t>
  </si>
  <si>
    <t xml:space="preserve"> ZAVRŠNI RADOVI</t>
  </si>
  <si>
    <t>Nabava, doprema i postava prometnih znakova komplet sa stupom okruglog presjeka, obujmicom i dva vijka. Stup se postavlja na betonski temelj kvalitete C20/25. Vrsta, broj i položaj prometnih znakova određen je situacijom. U cijenu ulazi izrada i bojenje znakova i stupova, ljepljenje folije. Iskop i betoniranje temelja, prijevoz znakova i drugog materijala i drugi poslovi vezani uz postavljenje prometnih znakova. Obračun po kom postavljenog znaka. Izvedba, kontrola kakvoće i obračun prema Općim tehničkim uvjetima za radove na cestama, IGH 2001/OTU/ 1. i 9. Poglavlje; odredba 9-01; 9-02  6-03.07</t>
  </si>
  <si>
    <t>Znak</t>
  </si>
  <si>
    <t>Stup</t>
  </si>
  <si>
    <t>Dovođenje postojećeg potpornog zida u  postojeće i  funkcionalno stanje nakon izvedbe iskopa za instalacije  uz zapadni rub ulice Iseljenički put iz betona klase C30/37, u svemu prema statičkom proračunu. Netto visina zida  je promjenjiva 1,30 m – 4,00 m, debljina 30 - 40 cm, sa temeljem.  Zid se betonira do visine 12 cm iznad uređene površine ulice. Stavka obuhvaća mjestimični  iskop zavisno gdje se zid uruši tijekom iskopa za instalacije , betoniranje, armaturu, oplatu i zatrpavanje, i sav potreban materijal i pribor za potpuno dovršenje posla. Rov se sa strane ulice Iseljenički put zatrpava šljunkom  i zbija do zbijenosti Ms=60MN/m², dok se na zelenim površinama zatrpava materijalom iz iskopa.</t>
  </si>
  <si>
    <t>iskop na mjestima urušavanja</t>
  </si>
  <si>
    <t>podložni beton C16/20</t>
  </si>
  <si>
    <t>beton C30/37</t>
  </si>
  <si>
    <t>armatura svih profila</t>
  </si>
  <si>
    <t>kg</t>
  </si>
  <si>
    <t>zatrpavanje šljunkom Ms=60MN/m²</t>
  </si>
  <si>
    <t>zatrpavanje materijalom iz iskopa</t>
  </si>
  <si>
    <t>oplata</t>
  </si>
  <si>
    <t>Podbetoniravanje temelja potpornog zida nakon iskopa, betonom klase C16/20</t>
  </si>
  <si>
    <t xml:space="preserve">Izrada geodetskog elaborata izvedenog stanja. Obračun po m' trase. </t>
  </si>
  <si>
    <t>V   ZAVRŠNI RADOVI UKUPNO:</t>
  </si>
  <si>
    <t>A) PROMETNICE – REKAPITULACIJA</t>
  </si>
  <si>
    <t xml:space="preserve">I  PRIPREMNI RADOVI                                    </t>
  </si>
  <si>
    <t xml:space="preserve">II  ZEMLJANI RADOVI                                      </t>
  </si>
  <si>
    <t>IV  ODVODNJA</t>
  </si>
  <si>
    <t>UKUPNO:</t>
  </si>
  <si>
    <t>B) OBORINSKA ODVODNJA</t>
  </si>
  <si>
    <t>Iskolčenje trase oborinske kanalizacije i osiguranje svih potrebnih točaka te sva geodetska mjerenja kojima se podaci iz projekta prenose na teren ili sa terena u projekte, za sve objekte za cijelo vrijeme građenja, odnosno do predaje radova investitoru. Osiguranje točaka vrši se ugradnjom fiksnih i vidljivih oznaka (OTU 1-02.1). Obračun po m' trase.</t>
  </si>
  <si>
    <t xml:space="preserve">Prije početka radova sa predstavnicima nadležnih institucija utvrditi i obilježiti točan položaj postojećih instalacija. Stavka uključuje sav potreban rad, alat i materijal za kompletnu izvedbu stavke. Obraćun po m' trase kanalizacije.  </t>
  </si>
  <si>
    <t xml:space="preserve">Izrada snimka izvedenog stanja te određivanje točnih položaja i dubina cijevi te položaj revizionih okana. Jedinična stavka uključuje sve potrebne terenske te uredske radove te sav potreban alat i materijal za kompletnu izvedbu stavke. </t>
  </si>
  <si>
    <t>komplet</t>
  </si>
  <si>
    <t>1.04.</t>
  </si>
  <si>
    <t>Izrada projekta izvedenog stanja sa ucrtanim svim instalacijama, a sve u skladu sa uvjetima koje propisuje KD Ponikve. Jedinična cijena stavke uključuje sve potrebne terenske i uredske radove te sav potreban alat i  materijal za izradu kompletnog projekta.</t>
  </si>
  <si>
    <t>Ispitivanje vodonepropusnosti kompletnog sustava oborinske  odvodnje od strane ovlaštenih tijela. Radove izvesti u skladu sa OTU 3-05.7. Obračun po m' ispitane kanalizacije.</t>
  </si>
  <si>
    <t>Pregled i TV inspekcija kanalizacijske mreže na način da se utvrdi funkcionalnost, protočnost, oštećenja i eventualne nepravilnosti. Prije pregleda i TV inspekcije potrebno je izvršiti čišćenje kanalizacijskih kolektora i revizijskih okana od ostataka zemljanog i kamenog materijala i ostalih nečistoća. Pregled se mora obaviti prema zahtjevima  norme HRN EN 13508-2/AC 2007. Snimka mora biti vezana na apsolutne geodetske kordinate. Dobivene podatke i rezultate potrebno je prikazati u  elaboratu. Snimku je nužno vezati na službene točke geodetske osnove. Obračun po m' pregledane trase.</t>
  </si>
  <si>
    <t>I    PRIPREMNI RADOVI UKUPNO:</t>
  </si>
  <si>
    <t>Iskop rova u tlu B i C ktg (strojni i ručni pikamerom), do dubine 2,30 m za montažu revizijskih okana dimenzija 240x240 cm. Stavka obuhvaća iskop materijala u sraslom stanju, sa odbacivanjem materijala pored rova. Planiranje dna +/- 5,0 cm. Obračun po m3 iskopanog materijala u sraslom stanju, prema idealnom presjeku. Stavka uključuje i eventualno potrebno razupiranje stranica kanala da ne dođe do obrušavanja u iskopani kanal.(OTU 3-04.1)</t>
  </si>
  <si>
    <r>
      <t>m</t>
    </r>
    <r>
      <rPr>
        <vertAlign val="superscript"/>
        <sz val="10"/>
        <rFont val="Arial"/>
        <family val="2"/>
      </rPr>
      <t>3</t>
    </r>
  </si>
  <si>
    <t>Iskop rova u tlu B i C ktg (strojni i ručni pikamerom), do dubine 2,30 m za polaganje kanalizacijskih cijevi oborinske odvodnje. Stavka obuhvaća iskop materijala u sraslom stanju, sa odbacivanjem materijala pored rova. Planiranje dna +/- 5,0 cm. Obračun po m3 iskopanog materijala u sraslom stanju, prema idealnom presjeku. Stavka uključuje i eventualno potrebno razupiranje stranica kanala da ne dođe do obrušavanja u iskopani kanal.(OTU 3-04.1)</t>
  </si>
  <si>
    <t>Planiranje dna kanalizacijskog rova s odstupanjem ±2,0 cm.</t>
  </si>
  <si>
    <r>
      <t>m</t>
    </r>
    <r>
      <rPr>
        <vertAlign val="superscript"/>
        <sz val="10"/>
        <color indexed="8"/>
        <rFont val="Arial"/>
        <family val="2"/>
      </rPr>
      <t>2</t>
    </r>
  </si>
  <si>
    <t>2.04.</t>
  </si>
  <si>
    <t>Izrada pješćane posteljice za cijevi oborinske odvodnje materijalom frakcije 0-12 mm u debljini od  d=10 cm uključivo sa nabijanjem pijeska do propisane zbijenosti (OTU 3-04.2.1). Obračun po m3.</t>
  </si>
  <si>
    <t>2.05.</t>
  </si>
  <si>
    <t xml:space="preserve">Izrada pješćane obloge cijevi  oborinske odvodnje materijalom frakcije 0-12 mm u debljini od 30,0 cm iznad tjemena cijevi. Obračun po m3. (OTU 3-04.2.1) </t>
  </si>
  <si>
    <t>2.06.</t>
  </si>
  <si>
    <t>Izrada pješćane posteljice revizijskih okana materijalom frakcije 0-32 mm u debljini od  d=15 cm uključivo sa nabijanjem pijeska do propisane zbijenosti (OTU 3-04.2.1). Obračun po m3.</t>
  </si>
  <si>
    <t>2.07.</t>
  </si>
  <si>
    <t>Zatrpavanje dijelova oko revizijskih okana šljunčanim materijalom. Zatrpavanje se vrši u slojevima sa nabijanjem, a za obračun radova koristiti idealan presjek kao u stavkama iskopa. Povećanje zatrpavanja uslijed proširenog presjeka zbog neravnomjernosti iskopa uključiti u jediničnu cijenu radova (OTU 3-04.6). Obračun po m3.</t>
  </si>
  <si>
    <r>
      <t>m</t>
    </r>
    <r>
      <rPr>
        <vertAlign val="superscript"/>
        <sz val="10"/>
        <color indexed="8"/>
        <rFont val="Arial"/>
        <family val="2"/>
      </rPr>
      <t>3</t>
    </r>
  </si>
  <si>
    <t>2.08.</t>
  </si>
  <si>
    <t>Zatrpavanje preostalog dijela kanala šljunčanom materijalom sa pažljivim ručnim ili strojnim nabijanjem u slojevima od po 30 cm do potrebne zbijenosti od min. 40 MN/m2. Obračun po m3.</t>
  </si>
  <si>
    <t>2.09.</t>
  </si>
  <si>
    <t>Dobava i doprema materijala, te izvedba sidrenih blokova betonom tlačne čvrstoće C20/25, razreda izloženosti X0. Blokovi se izvode na svim horizontalnim i vertikalnim lomovima trase većim od 5° i na strmim potezima terena, nagiba iznad 10% gdje se betonska učvršćenja cijevi izvode na razmaku od 3,0 m (preko cijelog rova). Izvesti potpuno s pripremanjem, prijenosom i ugradnjom betona. Prosječno po horizontalnom bloku 0,2 m3 betona. Obračun po komadu.</t>
  </si>
  <si>
    <t>2.10.</t>
  </si>
  <si>
    <t>Odvoz preostalog materijala do udaljenosti 15 km na za to predviđeni deponij koji osigurava izvođač. Za sve prijevoze vrijedi obračun u sraslom stanju. Obračun po m3.</t>
  </si>
  <si>
    <t>2.11.</t>
  </si>
  <si>
    <t>Razupiranje rova. Obračun prema stvarnim količinama.</t>
  </si>
  <si>
    <t>II    ZEMLJANI RADOVI UKUPNO:</t>
  </si>
  <si>
    <t>KANALIZACIJSKI RADOVI</t>
  </si>
  <si>
    <t>Dobava, prijevoz, isporuka, istovar i ugradnja kanalizacijskih cijevi i fazonskih komada od polietilena visoke gustoće (PEHD). Cijevi su nazivne krutosti SN-CR 8, s glatkom unutrašnjom i profiliranom (rebrastom) vanjskom površinom sve sukladno standardu HRN EN 13476-1,3:2009. Cijevi su bez naglavka, a spajaju se pomoću spojnica s brtvama. Utori vanjske površine cijevi služe kao utori za brtve. Pojedinačna dužina cijevi iznosi 6 metara. Cijevi se spajaju spojnicama s dvije gumene brtve. Uz cijevi nabaviti i dopremiti odgovarajuće spojnice i sav potreban brtveni materijal, te potrebne alate za montažu cijevi prema uputama Proizvođača. Za navedene cijevi ponuđač je dužan u ponudi priložiti potvrdu o sukladnosti izdanu temeljem izvješća ispitnog laboratorija ovlaštenog od strane Državnog zavoda za normizaciju i mjeriteljstvo Radi eventualnog oštećenja i krojenja cijevi između okana obračunato 5% više cijevi. Obračun po 1 m' dobavljene cijevi, komplet sa spojnicom i dvije gumene brtve. Stavka obuhvaća i montažu cijevi te sav potreban rad, alat i materijal za kompletnu izvedbu stavke.</t>
  </si>
  <si>
    <t>DN   400 - SN 8</t>
  </si>
  <si>
    <t>DN   500 - SN 8</t>
  </si>
  <si>
    <t>luk različitih kuteva DN400</t>
  </si>
  <si>
    <t>luk različitih kuteva DN500</t>
  </si>
  <si>
    <t>Dobava, prijevoz, isporuka, istovar i ugradnja kanalizacijskih okana od polietilena visoke gustoće (PEHD) promjera DN800. Okna su prosječnih visina od 0,80 do 2,30 metara, a točne visine vidljive su iz nacrtne dokumentacije. Stavka predviđa i izradu betonskog prstena oko otvora okna debljine 30 cm. Obračun po komadu dobavljenog okna, komplet sa spojnicama i gumenim brtvama. Stavka obuhvaća i montažu okana te sav potreban rad, alat i materijal za kompletnu izvedbu stavke.</t>
  </si>
  <si>
    <t>revizijsko okno Ø 80 cm</t>
  </si>
  <si>
    <t>revizijsko okno Ø 80 cm kaskadno</t>
  </si>
  <si>
    <t>Nabava, doprema, istovar i ugradnja tipskih lijevano-željeznih poklopaca revizionih okana fekalne kanalizacije od nodularnog lijeva promjera fi 600 mm s kružnim okvirom, nosivosti 400 kN i ručicom. Poklopac mora imati automatski sustav brtvljenja. Brtveni prstenovi poklopci izrađeni su od umjetne mase - elastomera tako da poklopac naliježe. Ugradbena visina 80 mm i težina 72,0 kg. Stavka uključuje ugradnju i sav potreban materijal za izvedbu stavke. Izvođač je dužan, prije dobave robe, kontrolirati količine materijala i uskladiti ih sa stvarnim stanjem na gradilištu te prema tome izvršiti nabavu, jer će se obračun raditi prema izvedenom odnosno ugrađenim količinama (OTU 3-04.4.4). Obračun po komadu. Stavka obuhvaća i montažu poklopaca te sav potreban rad, alat i materijal za kompletnu izvedbu stavke.</t>
  </si>
  <si>
    <t>III    KANALIZACIJSKI RADOVI UKUPNO:</t>
  </si>
  <si>
    <t>B) OBORINSKA ODVODNJA – REKAPITULACIJA</t>
  </si>
  <si>
    <t>II   ZEMLJANI RADOVI UKUPNO:</t>
  </si>
  <si>
    <t>III  KANALIZACIJSKI RADOVI UKUPNO:</t>
  </si>
  <si>
    <t>C) SANITARNO – FEKALNA ODVODNJA</t>
  </si>
  <si>
    <t>Iskolčenje trase fekalne kanalizacije i osiguranje svih potrebnih točaka te sva geodetska mjerenja kojima se podaci iz projekta prenose na teren ili sa terena u projekte, za sve objekte za cijelo vrijeme građenja, odnosno do predaje radova investitoru. Osiguranje točaka vrši se ugradnjom fiksnih i vidljivih oznaka (OTU 1-02.1). Obračun po m' trase.</t>
  </si>
  <si>
    <t>Fekalna – gravitacija</t>
  </si>
  <si>
    <t>Fekalna – tlačni vod</t>
  </si>
  <si>
    <t>Ispitivanje vodonepropusnosti kompletnog sustava fekalne odvodnje od strane ovlaštenih tijela. Radove izvesti u skladu sa OTU 3-05.7. Obračun po m' ispitane kanalizacije.</t>
  </si>
  <si>
    <t>Nabava materijala i izrada mostića za prijelaz preko iskopanog rova za vrijeme izvođenja radova. Obračun po komadu gotovog mostića.</t>
  </si>
  <si>
    <t xml:space="preserve">mostić za pješake - širine 0,80 m </t>
  </si>
  <si>
    <t xml:space="preserve">mostić za osobna vozila - širine 2,50 m </t>
  </si>
  <si>
    <t xml:space="preserve">Zaštita, osiguranje ili pridržavanje - podupiranje svih postojećih podzemnih instalacija, koje prolaze poprijeko iskopanog kanala ili koje vode paralelno s trasom. Osiguranje i podupiranje instalacija izvesti prema uvjetima i uputama nadležne službe vlasnika instalacija. Po potrebi izraditi izvedbeno rješenje zaštite instalacija i ovjeriti ga kod Nadzorne i ovlaštene službe. Jedinična cijena stavke uključuje sav potreban rad, materijal, pomoćna sredstva i transporte za izvedbu stavke. Obračun po jednom križanju ili m' paralelne trase.   </t>
  </si>
  <si>
    <t>križanje</t>
  </si>
  <si>
    <t>paralelno vođenje</t>
  </si>
  <si>
    <t xml:space="preserve">Uklanjanje ili premještanje postojećih komunalnih i drugih instalacija, kao što su zračni i podzemni vodovi električne energije, telefonski vodovi, vodovodi, kanalizacije i drugo. Radove izvode specijalizirane organizacije po posebnim projektima i tehničkim uvjetima za pojedinu vrstu radova. Obračun je prema računima specijaliziranih organizacija, a iznos u troškovniku su rezervirana sredstva za navedenu namjenu.(OTU 1-03.4). </t>
  </si>
  <si>
    <t>Iskop rova u tlu B i C ktg (strojni i ručni pikamerom), do dubine 2,30 m za polaganje kanalizacijskih cijevi fekalne i tlačne kanalizacije. Stavka obuhvaća iskop materijala u sraslom stanju, sa odbacivanjem materijala pored rova. Planiranje dna +/- 5,0 cm. Obračun po m3 iskopanog materijala u sraslom stanju, prema idealnom presjeku. Stavka uključuje i eventualno potrebno razupiranje stranica kanala da ne dođe do obrušavanja u iskopani kanal.(OTU 3-04.1)</t>
  </si>
  <si>
    <t>Izrada pješćane posteljice za cijevi fekalne odvodnje materijalom frakcije 0-12 mm u debljini od  d=10 cm uključivo sa nabijanjem pijeska do propisane zbijenosti (OTU 3-04.2.1). Obračun po m3.</t>
  </si>
  <si>
    <t xml:space="preserve">Izrada pješćane obloge cijevi fekalne odvodnje materijalom frakcije 0-12 mm u debljini od 30,0 cm iznad tjemena cijevi. Obračun po m3. (OTU 3-04.2.1) </t>
  </si>
  <si>
    <t>DN   250 - SN 8</t>
  </si>
  <si>
    <t>Izrada priprema za kućni priključak. Priprema podrazumijeva:  - iskop spojnog kanala priključka sa kolektorom prosječnih dimenzija 6,0x0,8x1,3 metara                                             - izrada pješćane posteljice cijevi priključka materijalom frakcije 0-12mm debljine 10 cm                                          - dobava, doprema i postavljanje PEHD cijevi fi 200 prosječne dužine 6,0 metara zajedno sa svim spojnicama, brtvama i čepom na kraju cijevi                                                         - zatrpavanje cijevi materijalom frakcije 0-12mm do visine 30 cm iznad tjemena cijevi                                                      - zatrpavanje preostalog dijela kanala šljunčanim materijalom  sa pažljivim ručnim ili strojnim nabijanjem u slojevima od po 30 cm                                                                               - dovođenje površine iskopa u prvobitno stanje                      - stavka podrazumijeva i sav potreban rad, alat i materijal za kompletnu izvedbu stavke. Obračun po komadu izvedene pripreme za kućni priključak.</t>
  </si>
  <si>
    <t xml:space="preserve">Dobava, doprema i istovar na deponij gradilišta cijevi od DUCTILE nodularnog lijeva, klasa 40, prema DIN EN 545.Cijevi se spajaju Tyton spojem prema DIN 28603 uključujući Tyton brtvu od EPDM-a, za radni pritisak do max. 40 bara. Unutarnja zaštita je od  cementne obloge za pitku vodu prema DIN EN 545 dio 4.4.3. Vanjska zaštita izvedena je od cink-aluminija (400 g/m2) i zaštitnog sloja od epoxy premaza u plavom tonu sukladno DIN EN 545. Jediničnom cijenom obuhvaćen je i sav potrebni spojni i brtveni materijal što uključuje nabavu i dopremu brtve kao i mast za podmazivanje, te potreban alat za montažu.Predviđene cijevi su dužine L = 6,00 m. Obračun po m' cijevi.  </t>
  </si>
  <si>
    <t xml:space="preserve">DN   100 </t>
  </si>
  <si>
    <t>3.06.</t>
  </si>
  <si>
    <t>Dobava, doprema i istovar dodatnih "Tyt-sit" brtvi radi veće sigurnosti od izvlačenja koljena i pojedinih fazonskih komada na pojedinim osjetljivim spojevima. Obračun po komadu.</t>
  </si>
  <si>
    <t>DN 100mm, L=325,0m'
(270 /6)*15/100 =9</t>
  </si>
  <si>
    <t>3.07.</t>
  </si>
  <si>
    <t xml:space="preserve">Dobava, doprema i istovar fazonskih komada na gradilište. Fazonski komadi i lukovi su od nodularnog lijeva GGG 50/GGG 40 (Duktil ljevano-željezo). Predviđeni fazonski komadi i lukovi su slijedećih karakteristika: Iznutra zaštićeni cementnom oblogom prema DIN 30674 (ISO 8179). Predviđeni fazonski komadi i lukovi prema standardu ISO 2531 i DIN 28600. Fazonski komadi na naglavak   kao i lukovi spajaju se spojem tipa Tyton u svemu prema standardu DIN 28603. Priključne dimenzije prirubničkih spojeva su prema standrdu EN1092-1 za čelične prirubnice, odnosno EN1092-2 za ljevano-željezne prirubnice. Jediničnom cijenom za spoj na kolčak obuhvaćen je sav potrebni spojni i brtveni materijal. Obračun po fazonskom komadu sa spojnim i brvenim materijalom. Sav fazonski i brtveni materijal je za NP10 bara. </t>
  </si>
  <si>
    <t>a) MMK-11° - lučni komad s dvostrukim tyton kolčakom</t>
  </si>
  <si>
    <t>DN 100 mm, t = 8,50 kg</t>
  </si>
  <si>
    <t>b) MMK-30° - lučni komad s dvostrukim tyton kolčakom</t>
  </si>
  <si>
    <t>DN 100 mm, t = 9,70 kg</t>
  </si>
  <si>
    <t>c) EU – komad s prirubnicom i tyton-kolčakom DN100</t>
  </si>
  <si>
    <t>3.08.</t>
  </si>
  <si>
    <t>Dobava i doprema i ugradnja PVC signalne trake. Obračun po m' postavljene trake.</t>
  </si>
  <si>
    <t>3.09.</t>
  </si>
  <si>
    <t>Dobava i doprema i ugradnja pocinčane trake dimenzija poprečnog presjeka 2,5 x 40 mm. Obračun po m' postavljene trake.</t>
  </si>
  <si>
    <t>3.10.</t>
  </si>
  <si>
    <t>Raznašanje duž rova i spuštanje u rov cijevi i drugog materijala. Obračun po komadu.</t>
  </si>
  <si>
    <t>težina do 100 kg/kom.</t>
  </si>
  <si>
    <t>težina preko 100 kg/kom. cijevi (l = 6,00 m)</t>
  </si>
  <si>
    <t>3.11.</t>
  </si>
  <si>
    <t>Montaža cijevi od ductil nodularnog lijeva, Tyton i Tyton-SIT spojem. Prethodno cijev postaviti na pješčanu posteljicu i poravnati u horizontalnom i vertikalnom smjeru. Prije umetanja i brtvi u žljebove naglavka, potrebno je iste očistiti od eventualnih nečistoća i premazati, a tek onda montirati brtvu. Obračun po komadu spoja.</t>
  </si>
  <si>
    <t>3.12.</t>
  </si>
  <si>
    <t>Obavljanje tlačne probe cjevovoda na 1,3 x maksimalni radni tlak. Tlačno ispitivanje vrši se svakih max. 300 m, a prema tome treba predvidjeti i izradu betonskih blokova, kao i njihovo uklanjanje po svakoj ispitnoj dionici cjevovoda. Tlačnu probu izvesti prema važećim tehničkim propisima i uputstvima proizvođača cijevi. Uključena je i dobava potrebne vode i za višekratna ispitivanja. Jediničnom cijenom obuhvatiti i dobavu vode za sva ispitivanja. Obračun po m'.</t>
  </si>
  <si>
    <t>C) SANITARNO – FEKALNA ODVODNJA – REKAPITULACIJA</t>
  </si>
  <si>
    <t>D) JAVNA RASVJETA</t>
  </si>
  <si>
    <t xml:space="preserve">Dekorativni stup sukladno uvjetima Konzervatorskog odjela
tip Veneto Conical 5 + base Memphis "Valmont" ili jednakovrijedno_____________________.
Konusni oblik s dekorativnim podnožjem, nadgradna montaža,
predviđen za nonu vjetra III, izrađen od galvaniziranog željeza,
štićen postupkom vrućeg cinčanja, bojanog poliester bojom
(svojstvo plastificiranja) prema RAL-u boje svjetiljke, komplet s
ankerima za sidrenje, dimenzija cca 720x380mm, te razdjelnik
za prihvat kabela 3x(4x10mm2) i prilagodni element na vrhu stupa
za montažu svjetiljke.   
Montaža stupa na pripremljeni temelj.  
Visina stupa 4m - za montažu 1 svjetiljke - ferala. 
 </t>
  </si>
  <si>
    <t xml:space="preserve">Zidna svjetiljka - feral tip VILLA LED  BDP 765 POST TOP VEZION
"Indal by Philips" ili jednakovrijedno_____________________.  
Svjetiljka za rasvjetu trgova i šetnica unutar starogradske jezgre sukladno
uvjetima Konzervatorskog odjela.  
Kućište dekorativnog oblika (tip četverokutne lanterne bez bočnih stakala,
izrađeno od tlačno lijevanog aluminija bojanog poliester bojom (svojstvo
plastificiranja), boja crna mat, približne dimenzije 730x400mm (V x Š).
Tehničke karakteristike:   
* stupanj zaštite minimalno IP65 (optički dio) i IP44 (predspoj)
* stupanj mehaničke zaštite minimalno IK06 
* dozvoljena temperatura okoline : -20 do +35 st.C 
* predspoj s autonomnom regulacijom snage u 5 karakterističnih
   točaka / 3 razine programiran prema modelu DDF2 (ukupna
   ušteda energije 32%) s mogućnošću preprogramiranja
* potpuno zasjenjeni izvor zaštićen ravnim kaljenim staklom, ULOR = 0%.
* zasebni uređaj za prenaponsku zaštitu kl. II+III (In=5kA, Imax=10kA, Umax=10kV)
* trajnost L80F10 minimalno 70.000 sati (pri 500mA) 
* montaža simetrično na dnu svjetiljke  
Karakteristike izvora svjetiljke tipa A2 (prema oznakama u projektu)
LED modul slijedećih tehničkih karakteristika: 
* asimetrična uskosnopna optika za pješačke staze 
* ukupni svjetlosni tok minimalno 4950lm  
* svjetlosna iskoristivost svjetiljke minimalno 78% 
* ukupna snaga (LED modul + predspoj) maksimalno79W
* boja svjetlosti maksimalno 3000K  
* stupanj raspoznavanja boja CRI (Ra) minimalno 80 
</t>
  </si>
  <si>
    <t>Nabava, prijevoz i ugradnja razdjelnice rasvjetnog stupa tip kao R6018 / 2 "TEP" ili 
Jednakovrijedno ___________________________________</t>
  </si>
  <si>
    <t xml:space="preserve">Nabava, prijevoz i polaganje PVC trake za upozorenje širine 110 mm s natpisom "POZOR KABEL 0,4 kV". (Dužina povećana 10 % zbog vijuganja u rovu
</t>
  </si>
  <si>
    <t>m</t>
  </si>
  <si>
    <t xml:space="preserve">Nabava, prijevoz i polaganje PVC štitnika za zaštitu kabela dužine 1000 mm
</t>
  </si>
  <si>
    <t xml:space="preserve">Nabava, prijevoz i polaganje željezne pocinčane trake Fe/Zn 25x3 mm.
</t>
  </si>
  <si>
    <t>Nabava, prijevoz i polaganje kabela za polaganje u rov, provlačnje kroz privodne cijevi u temeljima i uvlačenje u stupove (Dužina povećana 10 % zbog vijuganja u rovu) vanjska rasvjeta:</t>
  </si>
  <si>
    <t>-</t>
  </si>
  <si>
    <t>PP00-A 4x25mm2</t>
  </si>
  <si>
    <t xml:space="preserve">Nabava, prijevoz i ugradnja kabela NYY 3x2,5mm2 i spajanje u stupu i svjetiljci,  prosječno 4m.
</t>
  </si>
  <si>
    <t xml:space="preserve">Nabava, prijevoz i montaža sa spajanjem na oba kraja PY/F 6  mm2 dužine 0,5 m za premoštenje stupne razdjelnice na tijelo stupa vanjske rasvjete.
</t>
  </si>
  <si>
    <t xml:space="preserve">Spajanje kabela PPOO-A 4x25mm2 na postojeći tup javne rasvjete sa kojeg se napajaju predmetna javne rasvjeta
</t>
  </si>
  <si>
    <t xml:space="preserve">Spajanje kabela PP00-A 4x25mm2 na postojeći stup javne resjevete koja se nastavlja nakon predmetne javne rasvjete
</t>
  </si>
  <si>
    <t xml:space="preserve">Spajanje uzemljivača Fe/Zn 25x3mm na stupu i u zemlji na pocinčanu traku istog profila pomoću križnog komada 80 x 80 x 3 mm zalivenog bitumenom.
</t>
  </si>
  <si>
    <t>1.13.</t>
  </si>
  <si>
    <t>Dobava i postava PHD cijevi DN 50 za DTK mrežu</t>
  </si>
  <si>
    <t>mt</t>
  </si>
  <si>
    <t>1.14.</t>
  </si>
  <si>
    <t>Dobava i postava prolaznih montažnih kabelskih zdenaca kao Samoborka DTK MZD-E1/400 vel  62 x 92 x 130  - komplet.</t>
  </si>
  <si>
    <t>1.15.</t>
  </si>
  <si>
    <t>Izrada svih potrebnih ispitivanja i atesta - komplet.</t>
  </si>
  <si>
    <t>I    JAVNA RASVJETA  UKUPNO:</t>
  </si>
  <si>
    <t>DTK INSTALACIJE</t>
  </si>
  <si>
    <t>SVEUKUPNA REKAPITULACIJA</t>
  </si>
  <si>
    <t>A) PROMETNICE</t>
  </si>
  <si>
    <t>E) DTK INSTALACIJE</t>
  </si>
  <si>
    <t>F) VODOVOD</t>
  </si>
  <si>
    <t xml:space="preserve">UKUPNO </t>
  </si>
  <si>
    <t>PDV  25%</t>
  </si>
  <si>
    <t>SVEUKUPNO SA PDV-om</t>
  </si>
  <si>
    <t xml:space="preserve">U _______________________, dana _______________________ 2017. </t>
  </si>
  <si>
    <t>Za ponuditelja (potpis i pečat) :  ________________________________________</t>
  </si>
  <si>
    <t xml:space="preserve">U svim stavkama  troškovnika predviđena je dobava i doprema materijala na gradilište, montaža i spajanje opreme, komplet s potrebnim elektroinstalacijskim materijalom.
Izvoditelj elektro radova dužan je upoznati se s ostalom tehničkom dokumentacijom građevine i uskladiti radove sa izvoditeljima ostalih instalacija. Radovi se moraju izvesti po propisima i normama za izvođenje električnih instalacija, te ugraditi proizvode i materijal u skladu sa zahtjevima Zakona o tehničkim zahtjevima za proizvode i ocjenjivanje sukladnosti i pripadnih pravilnika,  Zakona o građevnim proizvodima i pripadnih pravilnika, odnosno važećoj zakonskoj regulativi i normizaciji u RH u skladu sa zahtjevima iz glavnog projekta.  
Pri projektiranju je korištena oprema proizvođača navedenih u troškovniku. Uz suglasnost projektanta odnosno Investitora, Izvoditelj radova može ugraditi opremu drugih proizvođača uz uvjet da je istih ili boljih tehničkih karakteristika i kvalitete. </t>
  </si>
  <si>
    <t>ELEKTRONIČKA KOMUNIKACIJSKA INFRASTRUKTURA</t>
  </si>
  <si>
    <t>NOVOPREDVIĐENA EKI</t>
  </si>
  <si>
    <t xml:space="preserve">Trasiranje rova - obilježavanje trase cijevi i pozicija zdenaca elektroničke komunikacijske infrastrukture. </t>
  </si>
  <si>
    <t>á</t>
  </si>
  <si>
    <t>kn</t>
  </si>
  <si>
    <t>Pažljivi strojno-ručni iskop rova za za cijevi elektroničke komunikacijske infrastrukture bez obzira na kategoriju terena, s planiranjem dna kanala, dimenzija 40×80 cm, s pravilnim zasijecima bočnih strana. Materijal iz iskopa odlagati na stranu min 1m od ruba rova.</t>
  </si>
  <si>
    <t>Dobava i polaganje pijeska 0-4 mm u kabelski kanal širine 0,4 m u slojevima 5 cm ispod i 15 cm iznad postavljenih kabela(cijevi) s laganim nabijanjem.</t>
  </si>
  <si>
    <t>Zatrpavanje kabelskog kanala dimenzija 40×60 cm, sa strojnim nabijanjem i ispitivanjem zbijenosti. Zatrpavanje se vrši u slojevima zbog postavljanja trake uzemljivača i trake upozorenja, odnosno PVC štitnika. Stavka obuhvaća i odvoz preostalog krupnog materijala nakon zatrpavanja.</t>
  </si>
  <si>
    <t>Tipski betonski montažni komunikacijski zdenac kao tip MZ-D0 "SAMOBORKA" ili slično, dimenzija 63×63×101 cm, komplet sa srednjim elementom i uvodnim elementima za PEHD/PVC cijevi, te tipskim poklopcima nosivosti 250kN. Stavka obuhvaća iskop odgovarajuće jame i odvoz preostalog materijala na ovlašteni deponij.</t>
  </si>
  <si>
    <t>Dobava, dostava i montaža žljebastih PEHD za TK kanalizaciju DN 50/42 mm (10 bara). Cijevi se postavljaju na dubinu od 80 cm, na pripremljenu pješčanu posteljicu. Stavkom je uključena dobava, dostava i ugradnja žute PVC trake upozorenja.</t>
  </si>
  <si>
    <t>Ispitivanje prohodnosti uključeno u cijenu.</t>
  </si>
  <si>
    <t xml:space="preserve">PEHD DN 50/42 mm                                               </t>
  </si>
  <si>
    <t>DTK UKUPNO:</t>
  </si>
  <si>
    <t>REKAPITULACIJA</t>
  </si>
  <si>
    <t>DTK INFRASTRUKTURA</t>
  </si>
  <si>
    <t>IV   ZAVRŠNI RADOVI UKUPNO:</t>
  </si>
  <si>
    <t>III   KOLNIČKA KONSTRUKCIJA:</t>
  </si>
  <si>
    <t>Nabava i doprema stabala vrste "Muška murva". Sve sadnice moraju imati jasno definirano i uspravno deblo i dobro razvijenu krošnju s minimalno tri primarne grane. prsnog opsega 18 - 20 kontejnrano ili balirano. Sadnice izvađene iz zemlje bez školovane bale se ne smiju saditi. Sve sadnice moraju imati dobro razvijen korijenov sustav</t>
  </si>
  <si>
    <t>Obračun se vrši po komadu sadnice.</t>
  </si>
  <si>
    <t>Sadnja stabala. Stavka uključuje iskop jama za sadnju stabala promjera cca 1 m x 1m, dubine 1 m, odvoz iskopanog materijala. Ugradnja Teracotema ili odgovarajućeg sredstva za akumuliranje vode, zatrpavanje sadnice smjesom gnojiva i plodne zemlje (100% izmjena). Orezivanje grana oštećenih prilikom transporta. Rahljenje dna jame, sadnja sadnice,  vezivanje elastičnim užetom. Gnojenje gnojivom produženog djelovanja (Osmocote exact ili odgovarajući) prema uputama proizvođača ovisno o veličini sadnice. Po svakom stablu je predviđeno tri  tokarena kolca promjera 8 cm, visine 250 cm. Za svaki kolac se predviđa 1 m gurtne za privezivanje. Stavka uključuje dobavu, transport i radove vezane za sadnju, plodnu zemlju, gnojivo, kolac, vezivo, vodu.</t>
  </si>
  <si>
    <t>Obračun se vrši po komadu posađenog stabla.</t>
  </si>
  <si>
    <t>03.06.</t>
  </si>
</sst>
</file>

<file path=xl/styles.xml><?xml version="1.0" encoding="utf-8"?>
<styleSheet xmlns="http://schemas.openxmlformats.org/spreadsheetml/2006/main">
  <numFmts count="2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00\ _k_n_-;\-* #,##0.00\ _k_n_-;_-* \-??\ _k_n_-;_-@_-"/>
    <numFmt numFmtId="165" formatCode="_-* #,##0.00&quot; kn&quot;_-;\-* #,##0.00&quot; kn&quot;_-;_-* \-??&quot; kn&quot;_-;_-@_-"/>
    <numFmt numFmtId="166" formatCode="#,##0.0"/>
    <numFmt numFmtId="167" formatCode="#,###.00"/>
    <numFmt numFmtId="168" formatCode="mmm/dd"/>
    <numFmt numFmtId="169" formatCode="dd/mm/yy"/>
    <numFmt numFmtId="170" formatCode="#,##0.00;[Red]\-#,##0.00"/>
    <numFmt numFmtId="171" formatCode="0.0"/>
    <numFmt numFmtId="172" formatCode="#,###.00;[Red]\-#,###.00"/>
    <numFmt numFmtId="173" formatCode="###,##0.00"/>
    <numFmt numFmtId="174" formatCode="_-* #,##0.00_-;\-* #,##0.00_-;_-* &quot;-&quot;??_-;_-@_-"/>
    <numFmt numFmtId="175" formatCode="#,##0.00_ ;[Red]\-#,##0.00\ "/>
  </numFmts>
  <fonts count="70">
    <font>
      <sz val="10"/>
      <name val="Arial"/>
      <family val="2"/>
    </font>
    <font>
      <sz val="11"/>
      <color indexed="8"/>
      <name val="Calibri"/>
      <family val="2"/>
    </font>
    <font>
      <sz val="11"/>
      <color indexed="17"/>
      <name val="Calibri"/>
      <family val="2"/>
    </font>
    <font>
      <b/>
      <sz val="11"/>
      <color indexed="63"/>
      <name val="Calibri"/>
      <family val="2"/>
    </font>
    <font>
      <b/>
      <sz val="18"/>
      <color indexed="56"/>
      <name val="Cambria"/>
      <family val="2"/>
    </font>
    <font>
      <sz val="12"/>
      <color indexed="8"/>
      <name val="Calibri"/>
      <family val="2"/>
    </font>
    <font>
      <sz val="11"/>
      <color indexed="10"/>
      <name val="Calibri"/>
      <family val="2"/>
    </font>
    <font>
      <sz val="12"/>
      <name val="Arial"/>
      <family val="2"/>
    </font>
    <font>
      <b/>
      <sz val="14"/>
      <name val="Arial"/>
      <family val="2"/>
    </font>
    <font>
      <b/>
      <sz val="10"/>
      <name val="Arial"/>
      <family val="2"/>
    </font>
    <font>
      <b/>
      <sz val="13"/>
      <name val="Arial"/>
      <family val="2"/>
    </font>
    <font>
      <b/>
      <sz val="12"/>
      <name val="Arial"/>
      <family val="2"/>
    </font>
    <font>
      <b/>
      <sz val="10"/>
      <color indexed="8"/>
      <name val="Arial"/>
      <family val="2"/>
    </font>
    <font>
      <sz val="10"/>
      <color indexed="8"/>
      <name val="Arial"/>
      <family val="2"/>
    </font>
    <font>
      <sz val="10"/>
      <color indexed="18"/>
      <name val="Arial"/>
      <family val="2"/>
    </font>
    <font>
      <sz val="10"/>
      <color indexed="22"/>
      <name val="Arial"/>
      <family val="2"/>
    </font>
    <font>
      <b/>
      <sz val="10"/>
      <color indexed="42"/>
      <name val="Arial"/>
      <family val="2"/>
    </font>
    <font>
      <b/>
      <sz val="10"/>
      <color indexed="10"/>
      <name val="Arial"/>
      <family val="2"/>
    </font>
    <font>
      <sz val="10"/>
      <color indexed="10"/>
      <name val="Arial"/>
      <family val="2"/>
    </font>
    <font>
      <b/>
      <sz val="10"/>
      <color indexed="22"/>
      <name val="Arial"/>
      <family val="2"/>
    </font>
    <font>
      <sz val="10"/>
      <name val="Times New Roman"/>
      <family val="1"/>
    </font>
    <font>
      <sz val="11"/>
      <color indexed="8"/>
      <name val="Arial"/>
      <family val="2"/>
    </font>
    <font>
      <vertAlign val="superscript"/>
      <sz val="10"/>
      <name val="Arial"/>
      <family val="2"/>
    </font>
    <font>
      <sz val="11"/>
      <name val="Arial"/>
      <family val="2"/>
    </font>
    <font>
      <vertAlign val="superscript"/>
      <sz val="10"/>
      <color indexed="8"/>
      <name val="Arial"/>
      <family val="2"/>
    </font>
    <font>
      <b/>
      <sz val="10"/>
      <name val="Arial Narrow"/>
      <family val="2"/>
    </font>
    <font>
      <sz val="10"/>
      <name val="Arial Narrow"/>
      <family val="2"/>
    </font>
    <font>
      <b/>
      <sz val="12"/>
      <name val="Times New Roman CE"/>
      <family val="1"/>
    </font>
    <font>
      <sz val="12"/>
      <name val="Times New Roman CE"/>
      <family val="1"/>
    </font>
    <font>
      <b/>
      <sz val="14"/>
      <name val="Arial CE"/>
      <family val="2"/>
    </font>
    <font>
      <sz val="11"/>
      <name val="Times New Roman CE"/>
      <family val="0"/>
    </font>
    <font>
      <b/>
      <sz val="12"/>
      <name val="Arial CE"/>
      <family val="2"/>
    </font>
    <font>
      <sz val="12"/>
      <name val="Times New Roman"/>
      <family val="1"/>
    </font>
    <font>
      <b/>
      <sz val="14"/>
      <name val="Times New Roman CE"/>
      <family val="1"/>
    </font>
    <font>
      <sz val="10"/>
      <name val="Arial CE"/>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8"/>
      <color indexed="62"/>
      <name val="Cambria"/>
      <family val="2"/>
    </font>
    <font>
      <b/>
      <sz val="11"/>
      <color indexed="8"/>
      <name val="Calibri"/>
      <family val="2"/>
    </font>
    <font>
      <sz val="12"/>
      <color indexed="8"/>
      <name val="Times New Roman"/>
      <family val="1"/>
    </font>
    <font>
      <b/>
      <sz val="12"/>
      <color indexed="8"/>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5"/>
        <bgColor indexed="64"/>
      </patternFill>
    </fill>
    <fill>
      <patternFill patternType="solid">
        <fgColor indexed="47"/>
        <bgColor indexed="64"/>
      </patternFill>
    </fill>
    <fill>
      <patternFill patternType="solid">
        <fgColor indexed="49"/>
        <bgColor indexed="64"/>
      </patternFill>
    </fill>
  </fills>
  <borders count="23">
    <border>
      <left/>
      <right/>
      <top/>
      <bottom/>
      <diagonal/>
    </border>
    <border>
      <left style="thin">
        <color indexed="22"/>
      </left>
      <right style="thin">
        <color indexed="22"/>
      </right>
      <top style="thin">
        <color indexed="22"/>
      </top>
      <bottom style="thin">
        <color indexed="2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style="thin">
        <color indexed="8"/>
      </top>
      <bottom>
        <color indexed="63"/>
      </bottom>
    </border>
    <border>
      <left>
        <color indexed="63"/>
      </left>
      <right>
        <color indexed="63"/>
      </right>
      <top style="hair">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style="thin"/>
      <bottom>
        <color indexed="63"/>
      </bottom>
    </border>
    <border>
      <left>
        <color indexed="63"/>
      </left>
      <right>
        <color indexed="63"/>
      </right>
      <top>
        <color indexed="63"/>
      </top>
      <bottom style="double"/>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1"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3" fillId="27" borderId="0" applyNumberFormat="0" applyBorder="0" applyAlignment="0" applyProtection="0"/>
    <xf numFmtId="0" fontId="0" fillId="28" borderId="1" applyNumberFormat="0" applyAlignment="0" applyProtection="0"/>
    <xf numFmtId="0" fontId="54" fillId="29" borderId="2" applyNumberFormat="0" applyAlignment="0" applyProtection="0"/>
    <xf numFmtId="0" fontId="55" fillId="30" borderId="3" applyNumberFormat="0" applyAlignment="0" applyProtection="0"/>
    <xf numFmtId="43" fontId="0" fillId="0" borderId="0" applyFill="0" applyBorder="0" applyAlignment="0" applyProtection="0"/>
    <xf numFmtId="41" fontId="0" fillId="0" borderId="0" applyFill="0" applyBorder="0" applyAlignment="0" applyProtection="0"/>
    <xf numFmtId="164" fontId="0" fillId="0" borderId="0">
      <alignment/>
      <protection/>
    </xf>
    <xf numFmtId="165" fontId="0" fillId="0" borderId="0" applyFill="0" applyBorder="0" applyAlignment="0" applyProtection="0"/>
    <xf numFmtId="42" fontId="0" fillId="0" borderId="0" applyFill="0" applyBorder="0" applyAlignment="0" applyProtection="0"/>
    <xf numFmtId="0" fontId="2" fillId="31" borderId="0" applyNumberFormat="0" applyBorder="0" applyAlignment="0" applyProtection="0"/>
    <xf numFmtId="0" fontId="0" fillId="0" borderId="0">
      <alignment/>
      <protection/>
    </xf>
    <xf numFmtId="0" fontId="56" fillId="0" borderId="0" applyNumberFormat="0" applyFill="0" applyBorder="0" applyAlignment="0" applyProtection="0"/>
    <xf numFmtId="0" fontId="57" fillId="32" borderId="0" applyNumberFormat="0" applyBorder="0" applyAlignment="0" applyProtection="0"/>
    <xf numFmtId="0" fontId="58" fillId="0" borderId="4" applyNumberFormat="0" applyFill="0" applyAlignment="0" applyProtection="0"/>
    <xf numFmtId="0" fontId="59" fillId="0" borderId="5" applyNumberFormat="0" applyFill="0" applyAlignment="0" applyProtection="0"/>
    <xf numFmtId="0" fontId="60" fillId="0" borderId="6" applyNumberFormat="0" applyFill="0" applyAlignment="0" applyProtection="0"/>
    <xf numFmtId="0" fontId="60" fillId="0" borderId="0" applyNumberFormat="0" applyFill="0" applyBorder="0" applyAlignment="0" applyProtection="0"/>
    <xf numFmtId="0" fontId="61" fillId="33" borderId="2" applyNumberFormat="0" applyAlignment="0" applyProtection="0"/>
    <xf numFmtId="0" fontId="3" fillId="34" borderId="7" applyNumberFormat="0" applyAlignment="0" applyProtection="0"/>
    <xf numFmtId="0" fontId="62" fillId="0" borderId="8" applyNumberFormat="0" applyFill="0" applyAlignment="0" applyProtection="0"/>
    <xf numFmtId="0" fontId="4" fillId="0" borderId="0" applyNumberFormat="0" applyFill="0" applyBorder="0" applyAlignment="0" applyProtection="0"/>
    <xf numFmtId="0" fontId="63" fillId="35" borderId="0" applyNumberFormat="0" applyBorder="0" applyAlignment="0" applyProtection="0"/>
    <xf numFmtId="0" fontId="0" fillId="0" borderId="0">
      <alignment/>
      <protection/>
    </xf>
    <xf numFmtId="0" fontId="1"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0" fillId="0" borderId="0">
      <alignment/>
      <protection/>
    </xf>
    <xf numFmtId="0" fontId="0" fillId="0" borderId="0">
      <alignment/>
      <protection/>
    </xf>
    <xf numFmtId="0" fontId="0" fillId="36" borderId="9" applyNumberFormat="0" applyFont="0" applyAlignment="0" applyProtection="0"/>
    <xf numFmtId="0" fontId="0" fillId="0" borderId="0">
      <alignment/>
      <protection/>
    </xf>
    <xf numFmtId="0" fontId="0" fillId="0" borderId="0">
      <alignment/>
      <protection/>
    </xf>
    <xf numFmtId="0" fontId="0" fillId="0" borderId="0">
      <alignment/>
      <protection/>
    </xf>
    <xf numFmtId="0" fontId="64" fillId="29" borderId="10" applyNumberFormat="0" applyAlignment="0" applyProtection="0"/>
    <xf numFmtId="9" fontId="0" fillId="0" borderId="0" applyFill="0" applyBorder="0" applyAlignment="0" applyProtection="0"/>
    <xf numFmtId="0" fontId="0" fillId="0" borderId="0">
      <alignment/>
      <protection/>
    </xf>
    <xf numFmtId="0" fontId="0" fillId="0" borderId="0">
      <alignment/>
      <protection/>
    </xf>
    <xf numFmtId="0" fontId="6" fillId="0" borderId="0" applyNumberFormat="0" applyFill="0" applyBorder="0" applyAlignment="0" applyProtection="0"/>
    <xf numFmtId="0" fontId="65" fillId="0" borderId="0" applyNumberFormat="0" applyFill="0" applyBorder="0" applyAlignment="0" applyProtection="0"/>
    <xf numFmtId="0" fontId="66" fillId="0" borderId="11" applyNumberFormat="0" applyFill="0" applyAlignment="0" applyProtection="0"/>
    <xf numFmtId="165" fontId="0" fillId="0" borderId="0" applyFill="0" applyBorder="0" applyAlignment="0" applyProtection="0"/>
    <xf numFmtId="0" fontId="67" fillId="0" borderId="0" applyNumberFormat="0" applyFill="0" applyBorder="0" applyAlignment="0" applyProtection="0"/>
    <xf numFmtId="174" fontId="30" fillId="0" borderId="0" applyFont="0" applyFill="0" applyBorder="0" applyAlignment="0" applyProtection="0"/>
  </cellStyleXfs>
  <cellXfs count="389">
    <xf numFmtId="0" fontId="0" fillId="0" borderId="0" xfId="0" applyAlignment="1">
      <alignment/>
    </xf>
    <xf numFmtId="0" fontId="0" fillId="0" borderId="0" xfId="0" applyFont="1" applyAlignment="1">
      <alignment wrapText="1"/>
    </xf>
    <xf numFmtId="0" fontId="0" fillId="0" borderId="0" xfId="0" applyFont="1" applyAlignment="1">
      <alignment horizontal="right" wrapText="1"/>
    </xf>
    <xf numFmtId="4" fontId="0" fillId="0" borderId="0" xfId="0" applyNumberFormat="1" applyFont="1" applyAlignment="1">
      <alignment horizontal="right" wrapText="1"/>
    </xf>
    <xf numFmtId="0" fontId="0" fillId="0" borderId="0" xfId="0" applyFont="1" applyBorder="1" applyAlignment="1">
      <alignment wrapText="1"/>
    </xf>
    <xf numFmtId="0" fontId="0" fillId="0" borderId="0" xfId="0" applyFont="1" applyBorder="1" applyAlignment="1">
      <alignment vertical="top" wrapText="1"/>
    </xf>
    <xf numFmtId="0" fontId="0" fillId="0" borderId="0" xfId="0" applyNumberFormat="1" applyFont="1" applyBorder="1" applyAlignment="1">
      <alignment horizontal="right" wrapText="1"/>
    </xf>
    <xf numFmtId="4" fontId="0" fillId="0" borderId="0" xfId="0" applyNumberFormat="1" applyFont="1" applyBorder="1" applyAlignment="1">
      <alignment horizontal="right" wrapText="1"/>
    </xf>
    <xf numFmtId="0" fontId="0" fillId="0" borderId="0" xfId="0" applyFont="1" applyAlignment="1">
      <alignment vertical="top"/>
    </xf>
    <xf numFmtId="0" fontId="0" fillId="0" borderId="0" xfId="0" applyFont="1" applyAlignment="1">
      <alignment/>
    </xf>
    <xf numFmtId="0" fontId="0" fillId="0" borderId="0" xfId="0" applyFont="1" applyAlignment="1">
      <alignment/>
    </xf>
    <xf numFmtId="0" fontId="0" fillId="0" borderId="0" xfId="0" applyFont="1" applyAlignment="1">
      <alignment horizontal="right"/>
    </xf>
    <xf numFmtId="4" fontId="0" fillId="0" borderId="0" xfId="0" applyNumberFormat="1" applyFont="1" applyAlignment="1">
      <alignment horizontal="right"/>
    </xf>
    <xf numFmtId="0" fontId="7" fillId="0" borderId="0" xfId="0" applyFont="1" applyAlignment="1">
      <alignment vertical="top"/>
    </xf>
    <xf numFmtId="0" fontId="9" fillId="0" borderId="0" xfId="0" applyFont="1" applyAlignment="1">
      <alignment wrapText="1"/>
    </xf>
    <xf numFmtId="0" fontId="7" fillId="0" borderId="0" xfId="0" applyFont="1" applyAlignment="1">
      <alignment/>
    </xf>
    <xf numFmtId="0" fontId="10" fillId="0" borderId="0" xfId="0" applyFont="1" applyAlignment="1">
      <alignment/>
    </xf>
    <xf numFmtId="0" fontId="11" fillId="0" borderId="0" xfId="0" applyFont="1" applyAlignment="1">
      <alignment/>
    </xf>
    <xf numFmtId="0" fontId="9" fillId="0" borderId="0" xfId="0" applyFont="1" applyAlignment="1">
      <alignment/>
    </xf>
    <xf numFmtId="4" fontId="11" fillId="0" borderId="0" xfId="0" applyNumberFormat="1" applyFont="1" applyAlignment="1">
      <alignment/>
    </xf>
    <xf numFmtId="49" fontId="11" fillId="0" borderId="0" xfId="0" applyNumberFormat="1" applyFont="1" applyAlignment="1">
      <alignment/>
    </xf>
    <xf numFmtId="0" fontId="0" fillId="0" borderId="0" xfId="0" applyAlignment="1">
      <alignment/>
    </xf>
    <xf numFmtId="2" fontId="0" fillId="0" borderId="0" xfId="0" applyNumberFormat="1" applyFont="1" applyAlignment="1">
      <alignment horizontal="right"/>
    </xf>
    <xf numFmtId="0" fontId="12" fillId="0" borderId="0" xfId="0" applyFont="1" applyAlignment="1">
      <alignment vertical="top" wrapText="1"/>
    </xf>
    <xf numFmtId="0" fontId="13" fillId="0" borderId="0" xfId="0" applyFont="1" applyAlignment="1">
      <alignment vertical="top" wrapText="1"/>
    </xf>
    <xf numFmtId="0" fontId="9" fillId="0" borderId="0" xfId="0" applyFont="1" applyBorder="1" applyAlignment="1">
      <alignment wrapText="1"/>
    </xf>
    <xf numFmtId="0" fontId="14" fillId="0" borderId="0" xfId="0" applyFont="1" applyBorder="1" applyAlignment="1">
      <alignment wrapText="1"/>
    </xf>
    <xf numFmtId="0" fontId="0" fillId="0" borderId="12" xfId="0" applyFont="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vertical="center" wrapText="1"/>
    </xf>
    <xf numFmtId="0" fontId="0" fillId="0" borderId="14" xfId="0" applyNumberFormat="1" applyFont="1" applyBorder="1" applyAlignment="1">
      <alignment horizontal="right" vertical="center" wrapText="1"/>
    </xf>
    <xf numFmtId="4" fontId="0" fillId="0" borderId="13" xfId="0" applyNumberFormat="1" applyFont="1" applyBorder="1" applyAlignment="1">
      <alignment horizontal="right" vertical="center" wrapText="1"/>
    </xf>
    <xf numFmtId="4" fontId="0" fillId="0" borderId="12" xfId="0" applyNumberFormat="1" applyFont="1" applyBorder="1" applyAlignment="1">
      <alignment horizontal="righ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top" wrapText="1"/>
    </xf>
    <xf numFmtId="0" fontId="0" fillId="0" borderId="0" xfId="0" applyNumberFormat="1" applyFont="1" applyAlignment="1">
      <alignment horizontal="right" wrapText="1"/>
    </xf>
    <xf numFmtId="4" fontId="0" fillId="0" borderId="0" xfId="65" applyNumberFormat="1" applyFont="1" applyFill="1" applyAlignment="1">
      <alignment horizontal="right" wrapText="1"/>
      <protection/>
    </xf>
    <xf numFmtId="4" fontId="0" fillId="0" borderId="0" xfId="65" applyNumberFormat="1" applyFont="1" applyBorder="1" applyAlignment="1" applyProtection="1">
      <alignment horizontal="right" wrapText="1"/>
      <protection locked="0"/>
    </xf>
    <xf numFmtId="0" fontId="0" fillId="0" borderId="0" xfId="0" applyFont="1" applyFill="1" applyAlignment="1">
      <alignment vertical="center"/>
    </xf>
    <xf numFmtId="0" fontId="9" fillId="34" borderId="15" xfId="0" applyFont="1" applyFill="1" applyBorder="1" applyAlignment="1">
      <alignment vertical="top" wrapText="1"/>
    </xf>
    <xf numFmtId="0" fontId="9" fillId="34" borderId="15" xfId="0" applyFont="1" applyFill="1" applyBorder="1" applyAlignment="1">
      <alignment wrapText="1"/>
    </xf>
    <xf numFmtId="0" fontId="15" fillId="34" borderId="15" xfId="0" applyFont="1" applyFill="1" applyBorder="1" applyAlignment="1">
      <alignment wrapText="1"/>
    </xf>
    <xf numFmtId="0" fontId="0" fillId="34" borderId="15" xfId="0" applyNumberFormat="1" applyFont="1" applyFill="1" applyBorder="1" applyAlignment="1">
      <alignment horizontal="right" wrapText="1"/>
    </xf>
    <xf numFmtId="4" fontId="0" fillId="34" borderId="15" xfId="65" applyNumberFormat="1" applyFont="1" applyFill="1" applyBorder="1" applyAlignment="1">
      <alignment horizontal="right" wrapText="1"/>
      <protection/>
    </xf>
    <xf numFmtId="4" fontId="0" fillId="34" borderId="15" xfId="65" applyNumberFormat="1" applyFont="1" applyFill="1" applyBorder="1" applyAlignment="1" applyProtection="1">
      <alignment horizontal="right" wrapText="1"/>
      <protection locked="0"/>
    </xf>
    <xf numFmtId="0" fontId="9" fillId="0" borderId="0" xfId="0" applyFont="1" applyFill="1" applyBorder="1" applyAlignment="1">
      <alignment vertical="top" wrapText="1"/>
    </xf>
    <xf numFmtId="0" fontId="9" fillId="0" borderId="0" xfId="0" applyFont="1" applyFill="1" applyBorder="1" applyAlignment="1">
      <alignment wrapText="1"/>
    </xf>
    <xf numFmtId="0" fontId="15" fillId="0" borderId="0" xfId="0" applyFont="1" applyFill="1" applyBorder="1" applyAlignment="1">
      <alignment wrapText="1"/>
    </xf>
    <xf numFmtId="0" fontId="0" fillId="0" borderId="0" xfId="0" applyNumberFormat="1" applyFont="1" applyFill="1" applyBorder="1" applyAlignment="1">
      <alignment horizontal="right" wrapText="1"/>
    </xf>
    <xf numFmtId="4" fontId="0" fillId="0" borderId="0" xfId="65" applyNumberFormat="1" applyFont="1" applyFill="1" applyBorder="1" applyAlignment="1">
      <alignment horizontal="right" wrapText="1"/>
      <protection/>
    </xf>
    <xf numFmtId="4" fontId="0" fillId="0" borderId="0" xfId="65" applyNumberFormat="1" applyFont="1" applyFill="1" applyBorder="1" applyAlignment="1" applyProtection="1">
      <alignment horizontal="right" wrapText="1"/>
      <protection locked="0"/>
    </xf>
    <xf numFmtId="0" fontId="0" fillId="37" borderId="0" xfId="0" applyFont="1" applyFill="1" applyBorder="1" applyAlignment="1">
      <alignment wrapText="1"/>
    </xf>
    <xf numFmtId="0" fontId="0" fillId="37" borderId="0" xfId="0" applyFont="1" applyFill="1" applyAlignment="1">
      <alignment wrapText="1"/>
    </xf>
    <xf numFmtId="0" fontId="0" fillId="37" borderId="0" xfId="0" applyFont="1" applyFill="1" applyAlignment="1">
      <alignment vertical="center"/>
    </xf>
    <xf numFmtId="0" fontId="0" fillId="0" borderId="0" xfId="0" applyFont="1" applyFill="1" applyAlignment="1">
      <alignment vertical="top" wrapText="1"/>
    </xf>
    <xf numFmtId="0" fontId="0" fillId="0" borderId="0" xfId="0" applyNumberFormat="1" applyFont="1" applyFill="1" applyAlignment="1" applyProtection="1">
      <alignment vertical="top" wrapText="1"/>
      <protection/>
    </xf>
    <xf numFmtId="0" fontId="0" fillId="0" borderId="0" xfId="0" applyFont="1" applyFill="1" applyAlignment="1">
      <alignment wrapText="1"/>
    </xf>
    <xf numFmtId="0" fontId="0" fillId="0" borderId="0" xfId="0" applyNumberFormat="1" applyFont="1" applyFill="1" applyAlignment="1">
      <alignment horizontal="right" wrapText="1"/>
    </xf>
    <xf numFmtId="49" fontId="0" fillId="0" borderId="0" xfId="73" applyNumberFormat="1" applyFont="1" applyFill="1" applyBorder="1" applyAlignment="1">
      <alignment wrapText="1" shrinkToFit="1"/>
      <protection/>
    </xf>
    <xf numFmtId="2" fontId="0" fillId="0" borderId="0" xfId="0" applyNumberFormat="1" applyFont="1" applyFill="1" applyAlignment="1">
      <alignment horizontal="right" wrapText="1"/>
    </xf>
    <xf numFmtId="49" fontId="0" fillId="0" borderId="0" xfId="73" applyNumberFormat="1" applyFont="1" applyFill="1" applyBorder="1" applyAlignment="1">
      <alignment horizontal="left" vertical="top" wrapText="1"/>
      <protection/>
    </xf>
    <xf numFmtId="166" fontId="0" fillId="0" borderId="0" xfId="73" applyNumberFormat="1" applyFont="1" applyFill="1" applyBorder="1" applyAlignment="1">
      <alignment horizontal="right" vertical="center"/>
      <protection/>
    </xf>
    <xf numFmtId="4" fontId="0" fillId="0" borderId="0" xfId="73" applyNumberFormat="1" applyFont="1" applyFill="1" applyBorder="1" applyAlignment="1">
      <alignment horizontal="right"/>
      <protection/>
    </xf>
    <xf numFmtId="0" fontId="0" fillId="0" borderId="0" xfId="0" applyFont="1" applyFill="1" applyBorder="1" applyAlignment="1">
      <alignment horizontal="justify" vertical="top" wrapText="1"/>
    </xf>
    <xf numFmtId="0" fontId="0" fillId="0" borderId="0" xfId="0" applyFont="1" applyAlignment="1">
      <alignment horizontal="justify" vertical="top" wrapText="1"/>
    </xf>
    <xf numFmtId="49" fontId="0" fillId="0" borderId="0" xfId="73" applyNumberFormat="1" applyFont="1" applyFill="1" applyBorder="1" applyAlignment="1">
      <alignment horizontal="left" vertical="top"/>
      <protection/>
    </xf>
    <xf numFmtId="0" fontId="0" fillId="0" borderId="0" xfId="0" applyFont="1" applyBorder="1" applyAlignment="1">
      <alignment vertical="center"/>
    </xf>
    <xf numFmtId="167" fontId="0" fillId="0" borderId="0" xfId="73" applyNumberFormat="1" applyFont="1" applyFill="1" applyBorder="1" applyAlignment="1">
      <alignment horizontal="right"/>
      <protection/>
    </xf>
    <xf numFmtId="4" fontId="0" fillId="0" borderId="0" xfId="0" applyNumberFormat="1" applyFont="1" applyBorder="1" applyAlignment="1">
      <alignment horizontal="right"/>
    </xf>
    <xf numFmtId="49" fontId="9" fillId="0" borderId="0" xfId="73" applyNumberFormat="1" applyFont="1" applyFill="1" applyBorder="1" applyAlignment="1">
      <alignment horizontal="left"/>
      <protection/>
    </xf>
    <xf numFmtId="2" fontId="0" fillId="0" borderId="0" xfId="73" applyNumberFormat="1" applyFont="1" applyFill="1" applyBorder="1" applyAlignment="1">
      <alignment horizontal="right"/>
      <protection/>
    </xf>
    <xf numFmtId="0" fontId="9" fillId="31" borderId="16" xfId="0" applyFont="1" applyFill="1" applyBorder="1" applyAlignment="1">
      <alignment wrapText="1"/>
    </xf>
    <xf numFmtId="0" fontId="9" fillId="31" borderId="16" xfId="0" applyFont="1" applyFill="1" applyBorder="1" applyAlignment="1">
      <alignment vertical="top" wrapText="1"/>
    </xf>
    <xf numFmtId="0" fontId="16" fillId="31" borderId="16" xfId="0" applyFont="1" applyFill="1" applyBorder="1" applyAlignment="1">
      <alignment wrapText="1"/>
    </xf>
    <xf numFmtId="0" fontId="17" fillId="31" borderId="16" xfId="0" applyNumberFormat="1" applyFont="1" applyFill="1" applyBorder="1" applyAlignment="1">
      <alignment horizontal="right" wrapText="1"/>
    </xf>
    <xf numFmtId="4" fontId="0" fillId="31" borderId="16" xfId="65" applyNumberFormat="1" applyFont="1" applyFill="1" applyBorder="1" applyAlignment="1">
      <alignment horizontal="right"/>
      <protection/>
    </xf>
    <xf numFmtId="0" fontId="18" fillId="0" borderId="0" xfId="0" applyNumberFormat="1" applyFont="1" applyAlignment="1">
      <alignment horizontal="right" wrapText="1"/>
    </xf>
    <xf numFmtId="0" fontId="18" fillId="34" borderId="15" xfId="0" applyNumberFormat="1" applyFont="1" applyFill="1" applyBorder="1" applyAlignment="1">
      <alignment horizontal="right" wrapText="1"/>
    </xf>
    <xf numFmtId="4" fontId="0" fillId="34" borderId="15" xfId="65" applyNumberFormat="1" applyFont="1" applyFill="1" applyBorder="1" applyAlignment="1">
      <alignment horizontal="right"/>
      <protection/>
    </xf>
    <xf numFmtId="0" fontId="0" fillId="0" borderId="0" xfId="0" applyFont="1" applyAlignment="1">
      <alignment horizontal="justify"/>
    </xf>
    <xf numFmtId="4" fontId="0" fillId="0" borderId="0" xfId="73" applyNumberFormat="1" applyFont="1" applyFill="1" applyBorder="1" applyAlignment="1">
      <alignment horizontal="right" vertical="center"/>
      <protection/>
    </xf>
    <xf numFmtId="2" fontId="0" fillId="0" borderId="0" xfId="0" applyNumberFormat="1" applyFont="1" applyAlignment="1">
      <alignment horizontal="right" wrapText="1"/>
    </xf>
    <xf numFmtId="49" fontId="0" fillId="0" borderId="0" xfId="0" applyNumberFormat="1" applyFont="1" applyFill="1" applyBorder="1" applyAlignment="1">
      <alignment wrapText="1" shrinkToFit="1"/>
    </xf>
    <xf numFmtId="166" fontId="18" fillId="0" borderId="0" xfId="73" applyNumberFormat="1" applyFont="1" applyFill="1" applyBorder="1" applyAlignment="1">
      <alignment horizontal="right"/>
      <protection/>
    </xf>
    <xf numFmtId="166" fontId="0" fillId="0" borderId="0" xfId="73" applyNumberFormat="1" applyFont="1" applyFill="1" applyBorder="1" applyAlignment="1">
      <alignment horizontal="right"/>
      <protection/>
    </xf>
    <xf numFmtId="2" fontId="18" fillId="0" borderId="0" xfId="0" applyNumberFormat="1" applyFont="1" applyAlignment="1">
      <alignment horizontal="right" wrapText="1"/>
    </xf>
    <xf numFmtId="0" fontId="19" fillId="34" borderId="15" xfId="0" applyFont="1" applyFill="1" applyBorder="1" applyAlignment="1">
      <alignment wrapText="1"/>
    </xf>
    <xf numFmtId="0" fontId="17" fillId="34" borderId="15" xfId="0" applyNumberFormat="1" applyFont="1" applyFill="1" applyBorder="1" applyAlignment="1">
      <alignment horizontal="right" wrapText="1"/>
    </xf>
    <xf numFmtId="49" fontId="0" fillId="0" borderId="0" xfId="73" applyNumberFormat="1" applyFont="1" applyFill="1" applyBorder="1" applyAlignment="1">
      <alignment vertical="center" shrinkToFit="1"/>
      <protection/>
    </xf>
    <xf numFmtId="0" fontId="0" fillId="0" borderId="0" xfId="0" applyFont="1" applyFill="1" applyAlignment="1">
      <alignment horizontal="left" vertical="top" wrapText="1"/>
    </xf>
    <xf numFmtId="3" fontId="0" fillId="0" borderId="0" xfId="73" applyNumberFormat="1" applyFont="1" applyFill="1" applyBorder="1" applyAlignment="1">
      <alignment horizontal="right"/>
      <protection/>
    </xf>
    <xf numFmtId="168" fontId="0" fillId="0" borderId="0" xfId="0" applyNumberFormat="1" applyFont="1" applyAlignment="1">
      <alignment vertical="top" wrapText="1"/>
    </xf>
    <xf numFmtId="0" fontId="0" fillId="0" borderId="0" xfId="0" applyNumberFormat="1" applyFont="1" applyFill="1" applyAlignment="1" applyProtection="1">
      <alignment horizontal="left" vertical="top" wrapText="1"/>
      <protection/>
    </xf>
    <xf numFmtId="0" fontId="0" fillId="0" borderId="0" xfId="0" applyFont="1" applyFill="1" applyAlignment="1">
      <alignment horizontal="justify"/>
    </xf>
    <xf numFmtId="0" fontId="0" fillId="0" borderId="0" xfId="0" applyFont="1" applyFill="1" applyAlignment="1">
      <alignment horizontal="justify" vertical="top" wrapText="1"/>
    </xf>
    <xf numFmtId="169" fontId="0" fillId="0" borderId="0" xfId="0" applyNumberFormat="1" applyFont="1" applyAlignment="1">
      <alignment vertical="top" wrapText="1"/>
    </xf>
    <xf numFmtId="0" fontId="0" fillId="0" borderId="0" xfId="0" applyNumberFormat="1" applyFont="1" applyFill="1" applyAlignment="1" applyProtection="1">
      <alignment vertical="top" wrapText="1"/>
      <protection/>
    </xf>
    <xf numFmtId="0" fontId="0" fillId="0" borderId="0" xfId="0" applyFont="1" applyAlignment="1">
      <alignment horizontal="left" wrapText="1"/>
    </xf>
    <xf numFmtId="170" fontId="18" fillId="0" borderId="0" xfId="0" applyNumberFormat="1" applyFont="1" applyAlignment="1">
      <alignment horizontal="right" wrapText="1"/>
    </xf>
    <xf numFmtId="170" fontId="0" fillId="0" borderId="0" xfId="65" applyNumberFormat="1" applyFont="1" applyFill="1" applyAlignment="1">
      <alignment horizontal="right" wrapText="1"/>
      <protection/>
    </xf>
    <xf numFmtId="4" fontId="0" fillId="0" borderId="0" xfId="65" applyNumberFormat="1" applyFont="1" applyBorder="1" applyAlignment="1" applyProtection="1">
      <alignment wrapText="1"/>
      <protection locked="0"/>
    </xf>
    <xf numFmtId="49" fontId="0" fillId="0" borderId="0" xfId="0" applyNumberFormat="1" applyFont="1" applyFill="1" applyBorder="1" applyAlignment="1">
      <alignment horizontal="left" wrapText="1" shrinkToFit="1" readingOrder="1"/>
    </xf>
    <xf numFmtId="170" fontId="0" fillId="0" borderId="0" xfId="73" applyNumberFormat="1" applyFont="1" applyFill="1" applyBorder="1" applyAlignment="1">
      <alignment horizontal="right"/>
      <protection/>
    </xf>
    <xf numFmtId="4" fontId="0" fillId="31" borderId="16" xfId="65" applyNumberFormat="1" applyFont="1" applyFill="1" applyBorder="1" applyAlignment="1">
      <alignment horizontal="right" wrapText="1"/>
      <protection/>
    </xf>
    <xf numFmtId="4" fontId="0" fillId="31" borderId="16" xfId="65" applyNumberFormat="1" applyFont="1" applyFill="1" applyBorder="1" applyAlignment="1" applyProtection="1">
      <alignment horizontal="right" wrapText="1"/>
      <protection locked="0"/>
    </xf>
    <xf numFmtId="169" fontId="0" fillId="0" borderId="0" xfId="0" applyNumberFormat="1" applyFont="1" applyBorder="1" applyAlignment="1">
      <alignment horizontal="left" vertical="top" wrapText="1"/>
    </xf>
    <xf numFmtId="0" fontId="0" fillId="0" borderId="0" xfId="0" applyFont="1" applyFill="1" applyBorder="1" applyAlignment="1">
      <alignment vertical="top" wrapText="1"/>
    </xf>
    <xf numFmtId="171" fontId="0" fillId="0" borderId="0" xfId="0" applyNumberFormat="1" applyFont="1" applyFill="1" applyBorder="1" applyAlignment="1">
      <alignment horizontal="right" vertical="top" wrapText="1"/>
    </xf>
    <xf numFmtId="169" fontId="0" fillId="0" borderId="0" xfId="0" applyNumberFormat="1" applyFont="1" applyBorder="1" applyAlignment="1">
      <alignment wrapText="1"/>
    </xf>
    <xf numFmtId="49" fontId="0" fillId="0" borderId="0" xfId="73" applyNumberFormat="1" applyFont="1" applyFill="1" applyBorder="1" applyAlignment="1">
      <alignment horizontal="left" wrapText="1" shrinkToFit="1" readingOrder="1"/>
      <protection/>
    </xf>
    <xf numFmtId="0" fontId="0" fillId="0" borderId="0" xfId="0" applyFont="1" applyAlignment="1">
      <alignment horizontal="justify"/>
    </xf>
    <xf numFmtId="49" fontId="0" fillId="0" borderId="0" xfId="0" applyNumberFormat="1" applyFont="1" applyFill="1" applyBorder="1" applyAlignment="1">
      <alignment horizontal="center" wrapText="1" shrinkToFit="1" readingOrder="1"/>
    </xf>
    <xf numFmtId="170" fontId="0" fillId="0" borderId="0" xfId="73" applyNumberFormat="1" applyFont="1" applyFill="1" applyBorder="1" applyAlignment="1">
      <alignment horizontal="center"/>
      <protection/>
    </xf>
    <xf numFmtId="4" fontId="0" fillId="0" borderId="0" xfId="65" applyNumberFormat="1" applyFont="1" applyFill="1" applyAlignment="1">
      <alignment horizontal="right" wrapText="1"/>
      <protection/>
    </xf>
    <xf numFmtId="172" fontId="0" fillId="0" borderId="0" xfId="73" applyNumberFormat="1" applyFont="1" applyFill="1" applyBorder="1" applyAlignment="1">
      <alignment horizontal="right"/>
      <protection/>
    </xf>
    <xf numFmtId="0" fontId="0" fillId="0" borderId="0" xfId="0" applyFont="1" applyFill="1" applyAlignment="1">
      <alignment horizontal="justify" vertical="center" wrapText="1"/>
    </xf>
    <xf numFmtId="4" fontId="0" fillId="0" borderId="0" xfId="65" applyNumberFormat="1" applyFont="1" applyFill="1" applyBorder="1" applyAlignment="1">
      <alignment horizontal="right"/>
      <protection/>
    </xf>
    <xf numFmtId="0" fontId="0" fillId="0" borderId="0" xfId="0" applyFont="1" applyFill="1" applyAlignment="1">
      <alignment horizontal="left" wrapText="1"/>
    </xf>
    <xf numFmtId="49" fontId="0" fillId="0" borderId="0" xfId="73" applyNumberFormat="1" applyFont="1" applyFill="1" applyBorder="1" applyAlignment="1">
      <alignment horizontal="left" vertical="center" shrinkToFit="1"/>
      <protection/>
    </xf>
    <xf numFmtId="0" fontId="0" fillId="0" borderId="0" xfId="0" applyFont="1" applyFill="1" applyBorder="1" applyAlignment="1">
      <alignment wrapText="1"/>
    </xf>
    <xf numFmtId="172" fontId="0" fillId="0" borderId="0" xfId="0" applyNumberFormat="1" applyFont="1" applyAlignment="1">
      <alignment horizontal="right" wrapText="1"/>
    </xf>
    <xf numFmtId="0" fontId="0" fillId="0" borderId="0" xfId="0" applyFont="1" applyFill="1" applyBorder="1" applyAlignment="1">
      <alignment horizontal="left" vertical="top" wrapText="1"/>
    </xf>
    <xf numFmtId="3" fontId="18" fillId="0" borderId="0" xfId="73" applyNumberFormat="1" applyFont="1" applyFill="1" applyBorder="1" applyAlignment="1">
      <alignment horizontal="right"/>
      <protection/>
    </xf>
    <xf numFmtId="49" fontId="0" fillId="0" borderId="0" xfId="73" applyNumberFormat="1" applyFont="1" applyFill="1" applyBorder="1" applyAlignment="1">
      <alignment horizontal="center"/>
      <protection/>
    </xf>
    <xf numFmtId="0" fontId="9" fillId="31" borderId="16" xfId="0" applyNumberFormat="1" applyFont="1" applyFill="1" applyBorder="1" applyAlignment="1">
      <alignment horizontal="right" wrapText="1"/>
    </xf>
    <xf numFmtId="0" fontId="9" fillId="0" borderId="0" xfId="0" applyNumberFormat="1" applyFont="1" applyFill="1" applyBorder="1" applyAlignment="1">
      <alignment horizontal="right" wrapText="1"/>
    </xf>
    <xf numFmtId="0" fontId="19" fillId="0" borderId="0" xfId="0" applyFont="1" applyFill="1" applyBorder="1" applyAlignment="1">
      <alignment horizontal="left" wrapText="1"/>
    </xf>
    <xf numFmtId="0" fontId="19" fillId="0" borderId="0" xfId="0" applyFont="1" applyFill="1" applyBorder="1" applyAlignment="1">
      <alignment wrapText="1"/>
    </xf>
    <xf numFmtId="4" fontId="18" fillId="34" borderId="15" xfId="65" applyNumberFormat="1" applyFont="1" applyFill="1" applyBorder="1">
      <alignment/>
      <protection/>
    </xf>
    <xf numFmtId="0" fontId="9" fillId="34" borderId="15" xfId="0" applyNumberFormat="1" applyFont="1" applyFill="1" applyBorder="1" applyAlignment="1">
      <alignment horizontal="right" wrapText="1"/>
    </xf>
    <xf numFmtId="0" fontId="0" fillId="34" borderId="0" xfId="0" applyFont="1" applyFill="1" applyAlignment="1">
      <alignment vertical="top" wrapText="1"/>
    </xf>
    <xf numFmtId="0" fontId="0" fillId="34" borderId="0" xfId="0" applyFont="1" applyFill="1" applyBorder="1" applyAlignment="1">
      <alignment vertical="top" wrapText="1"/>
    </xf>
    <xf numFmtId="0" fontId="15" fillId="34" borderId="0" xfId="0" applyFont="1" applyFill="1" applyBorder="1" applyAlignment="1">
      <alignment wrapText="1"/>
    </xf>
    <xf numFmtId="0" fontId="0" fillId="34" borderId="0" xfId="0" applyNumberFormat="1" applyFont="1" applyFill="1" applyBorder="1" applyAlignment="1">
      <alignment horizontal="right" wrapText="1"/>
    </xf>
    <xf numFmtId="4" fontId="0" fillId="34" borderId="0" xfId="65" applyNumberFormat="1" applyFont="1" applyFill="1" applyAlignment="1">
      <alignment horizontal="right" wrapText="1"/>
      <protection/>
    </xf>
    <xf numFmtId="4" fontId="0" fillId="34" borderId="0" xfId="65" applyNumberFormat="1" applyFont="1" applyFill="1" applyBorder="1" applyAlignment="1" applyProtection="1">
      <alignment horizontal="right" wrapText="1"/>
      <protection locked="0"/>
    </xf>
    <xf numFmtId="0" fontId="9" fillId="31" borderId="0" xfId="0" applyFont="1" applyFill="1" applyBorder="1" applyAlignment="1">
      <alignment wrapText="1"/>
    </xf>
    <xf numFmtId="0" fontId="9" fillId="31" borderId="0" xfId="0" applyFont="1" applyFill="1" applyBorder="1" applyAlignment="1">
      <alignment horizontal="left" wrapText="1"/>
    </xf>
    <xf numFmtId="0" fontId="16" fillId="31" borderId="0" xfId="0" applyFont="1" applyFill="1" applyBorder="1" applyAlignment="1">
      <alignment wrapText="1"/>
    </xf>
    <xf numFmtId="0" fontId="9" fillId="31" borderId="0" xfId="0" applyNumberFormat="1" applyFont="1" applyFill="1" applyBorder="1" applyAlignment="1">
      <alignment horizontal="right" wrapText="1"/>
    </xf>
    <xf numFmtId="4" fontId="9" fillId="31" borderId="0" xfId="0" applyNumberFormat="1" applyFont="1" applyFill="1" applyBorder="1" applyAlignment="1">
      <alignment horizontal="right" wrapText="1"/>
    </xf>
    <xf numFmtId="0" fontId="9" fillId="38" borderId="0" xfId="77" applyFont="1" applyFill="1" applyAlignment="1">
      <alignment vertical="top"/>
      <protection/>
    </xf>
    <xf numFmtId="0" fontId="9" fillId="38" borderId="0" xfId="72" applyFont="1" applyFill="1" applyAlignment="1">
      <alignment vertical="top" wrapText="1"/>
      <protection/>
    </xf>
    <xf numFmtId="0" fontId="9" fillId="38" borderId="0" xfId="72" applyFont="1" applyFill="1" applyAlignment="1">
      <alignment wrapText="1"/>
      <protection/>
    </xf>
    <xf numFmtId="4" fontId="0" fillId="38" borderId="0" xfId="72" applyNumberFormat="1" applyFont="1" applyFill="1" applyAlignment="1">
      <alignment horizontal="right"/>
      <protection/>
    </xf>
    <xf numFmtId="0" fontId="20" fillId="0" borderId="0" xfId="72" applyFont="1" applyFill="1" applyAlignment="1">
      <alignment wrapText="1"/>
      <protection/>
    </xf>
    <xf numFmtId="169" fontId="0" fillId="0" borderId="0" xfId="72" applyNumberFormat="1" applyFont="1" applyFill="1" applyAlignment="1">
      <alignment horizontal="right" vertical="top"/>
      <protection/>
    </xf>
    <xf numFmtId="0" fontId="12" fillId="0" borderId="0" xfId="72" applyFont="1" applyFill="1" applyAlignment="1">
      <alignment vertical="center" wrapText="1"/>
      <protection/>
    </xf>
    <xf numFmtId="0" fontId="12" fillId="0" borderId="0" xfId="72" applyFont="1" applyFill="1" applyAlignment="1">
      <alignment horizontal="center" wrapText="1"/>
      <protection/>
    </xf>
    <xf numFmtId="4" fontId="13" fillId="0" borderId="0" xfId="72" applyNumberFormat="1" applyFont="1" applyFill="1" applyAlignment="1">
      <alignment horizontal="right"/>
      <protection/>
    </xf>
    <xf numFmtId="0" fontId="0" fillId="0" borderId="0" xfId="0" applyFill="1" applyAlignment="1">
      <alignment/>
    </xf>
    <xf numFmtId="0" fontId="9" fillId="0" borderId="0" xfId="77" applyFont="1" applyFill="1" applyAlignment="1">
      <alignment vertical="top"/>
      <protection/>
    </xf>
    <xf numFmtId="0" fontId="12" fillId="0" borderId="0" xfId="72" applyFont="1" applyFill="1" applyAlignment="1">
      <alignment vertical="top" wrapText="1"/>
      <protection/>
    </xf>
    <xf numFmtId="0" fontId="12" fillId="0" borderId="0" xfId="72" applyFont="1" applyFill="1" applyAlignment="1">
      <alignment wrapText="1"/>
      <protection/>
    </xf>
    <xf numFmtId="4" fontId="13" fillId="0" borderId="0" xfId="72" applyNumberFormat="1" applyFont="1" applyFill="1" applyAlignment="1">
      <alignment horizontal="right"/>
      <protection/>
    </xf>
    <xf numFmtId="0" fontId="13" fillId="0" borderId="0" xfId="0" applyNumberFormat="1" applyFont="1" applyAlignment="1">
      <alignment vertical="top" wrapText="1"/>
    </xf>
    <xf numFmtId="0" fontId="21" fillId="0" borderId="0" xfId="0" applyNumberFormat="1" applyFont="1" applyAlignment="1">
      <alignment vertical="top" wrapText="1"/>
    </xf>
    <xf numFmtId="0" fontId="0" fillId="0" borderId="0" xfId="72" applyFont="1" applyAlignment="1">
      <alignment horizontal="right" vertical="top"/>
      <protection/>
    </xf>
    <xf numFmtId="0" fontId="13" fillId="0" borderId="0" xfId="72" applyFont="1" applyAlignment="1">
      <alignment vertical="top" wrapText="1"/>
      <protection/>
    </xf>
    <xf numFmtId="0" fontId="12" fillId="0" borderId="0" xfId="72" applyFont="1" applyAlignment="1">
      <alignment horizontal="center" wrapText="1"/>
      <protection/>
    </xf>
    <xf numFmtId="4" fontId="18" fillId="0" borderId="0" xfId="72" applyNumberFormat="1" applyFont="1" applyAlignment="1">
      <alignment horizontal="center"/>
      <protection/>
    </xf>
    <xf numFmtId="4" fontId="13" fillId="0" borderId="0" xfId="72" applyNumberFormat="1" applyFont="1" applyAlignment="1">
      <alignment horizontal="right"/>
      <protection/>
    </xf>
    <xf numFmtId="0" fontId="0" fillId="0" borderId="0" xfId="77" applyAlignment="1">
      <alignment vertical="top"/>
      <protection/>
    </xf>
    <xf numFmtId="4" fontId="13" fillId="0" borderId="0" xfId="72" applyNumberFormat="1" applyFont="1" applyAlignment="1">
      <alignment horizontal="right"/>
      <protection/>
    </xf>
    <xf numFmtId="0" fontId="20" fillId="28" borderId="0" xfId="72" applyFont="1" applyFill="1" applyAlignment="1">
      <alignment wrapText="1"/>
      <protection/>
    </xf>
    <xf numFmtId="0" fontId="12" fillId="0" borderId="0" xfId="72" applyFont="1" applyAlignment="1">
      <alignment vertical="top" wrapText="1"/>
      <protection/>
    </xf>
    <xf numFmtId="0" fontId="13" fillId="0" borderId="0" xfId="72" applyFont="1" applyAlignment="1">
      <alignment horizontal="center" wrapText="1"/>
      <protection/>
    </xf>
    <xf numFmtId="4" fontId="13" fillId="0" borderId="0" xfId="72" applyNumberFormat="1" applyFont="1" applyAlignment="1">
      <alignment horizontal="center"/>
      <protection/>
    </xf>
    <xf numFmtId="0" fontId="13" fillId="0" borderId="0" xfId="72" applyFont="1" applyAlignment="1">
      <alignment wrapText="1"/>
      <protection/>
    </xf>
    <xf numFmtId="4" fontId="13" fillId="0" borderId="0" xfId="72" applyNumberFormat="1" applyFont="1" applyFill="1" applyBorder="1" applyAlignment="1">
      <alignment horizontal="right"/>
      <protection/>
    </xf>
    <xf numFmtId="4" fontId="13" fillId="0" borderId="0" xfId="72" applyNumberFormat="1" applyFont="1" applyBorder="1" applyAlignment="1">
      <alignment horizontal="right"/>
      <protection/>
    </xf>
    <xf numFmtId="0" fontId="13" fillId="0" borderId="0" xfId="72" applyFont="1" applyFill="1" applyAlignment="1">
      <alignment wrapText="1"/>
      <protection/>
    </xf>
    <xf numFmtId="4" fontId="13" fillId="39" borderId="0" xfId="72" applyNumberFormat="1" applyFont="1" applyFill="1" applyAlignment="1">
      <alignment horizontal="center"/>
      <protection/>
    </xf>
    <xf numFmtId="0" fontId="12" fillId="0" borderId="0" xfId="72" applyFont="1" applyAlignment="1">
      <alignment wrapText="1"/>
      <protection/>
    </xf>
    <xf numFmtId="0" fontId="0" fillId="0" borderId="0" xfId="77" applyFill="1" applyAlignment="1">
      <alignment vertical="top"/>
      <protection/>
    </xf>
    <xf numFmtId="0" fontId="0" fillId="0" borderId="0" xfId="72" applyFont="1" applyFill="1" applyAlignment="1">
      <alignment horizontal="right" vertical="top"/>
      <protection/>
    </xf>
    <xf numFmtId="0" fontId="13" fillId="0" borderId="0" xfId="72" applyFont="1" applyFill="1" applyAlignment="1">
      <alignment horizontal="center" wrapText="1"/>
      <protection/>
    </xf>
    <xf numFmtId="4" fontId="13" fillId="0" borderId="0" xfId="72" applyNumberFormat="1" applyFont="1" applyFill="1" applyAlignment="1">
      <alignment horizontal="center"/>
      <protection/>
    </xf>
    <xf numFmtId="0" fontId="13" fillId="0" borderId="0" xfId="72" applyFont="1" applyFill="1" applyAlignment="1">
      <alignment vertical="top" wrapText="1"/>
      <protection/>
    </xf>
    <xf numFmtId="0" fontId="12" fillId="0" borderId="0" xfId="72" applyFont="1" applyAlignment="1">
      <alignment wrapText="1"/>
      <protection/>
    </xf>
    <xf numFmtId="4" fontId="9" fillId="31" borderId="16" xfId="65" applyNumberFormat="1" applyFont="1" applyFill="1" applyBorder="1" applyAlignment="1">
      <alignment horizontal="right"/>
      <protection/>
    </xf>
    <xf numFmtId="0" fontId="0" fillId="0" borderId="0" xfId="72" applyFont="1" applyBorder="1" applyAlignment="1">
      <alignment horizontal="right" vertical="top"/>
      <protection/>
    </xf>
    <xf numFmtId="0" fontId="13" fillId="0" borderId="0" xfId="72" applyFont="1" applyBorder="1" applyAlignment="1">
      <alignment vertical="top" wrapText="1"/>
      <protection/>
    </xf>
    <xf numFmtId="0" fontId="13" fillId="0" borderId="0" xfId="72" applyFont="1" applyBorder="1" applyAlignment="1">
      <alignment wrapText="1"/>
      <protection/>
    </xf>
    <xf numFmtId="0" fontId="12" fillId="0" borderId="0" xfId="72" applyFont="1" applyBorder="1" applyAlignment="1">
      <alignment horizontal="right"/>
      <protection/>
    </xf>
    <xf numFmtId="4" fontId="0" fillId="0" borderId="0" xfId="72" applyNumberFormat="1" applyFont="1" applyBorder="1" applyAlignment="1">
      <alignment horizontal="right"/>
      <protection/>
    </xf>
    <xf numFmtId="4" fontId="12" fillId="0" borderId="0" xfId="72" applyNumberFormat="1" applyFont="1" applyBorder="1" applyAlignment="1">
      <alignment horizontal="right"/>
      <protection/>
    </xf>
    <xf numFmtId="0" fontId="13" fillId="0" borderId="0" xfId="72" applyFont="1" applyBorder="1" applyAlignment="1">
      <alignment horizontal="center" wrapText="1"/>
      <protection/>
    </xf>
    <xf numFmtId="0" fontId="12" fillId="0" borderId="0" xfId="72" applyFont="1" applyBorder="1" applyAlignment="1">
      <alignment horizontal="right"/>
      <protection/>
    </xf>
    <xf numFmtId="0" fontId="0" fillId="0" borderId="0" xfId="72" applyBorder="1" applyAlignment="1">
      <alignment horizontal="right"/>
      <protection/>
    </xf>
    <xf numFmtId="0" fontId="12" fillId="38" borderId="0" xfId="72" applyFont="1" applyFill="1" applyAlignment="1">
      <alignment vertical="top" wrapText="1"/>
      <protection/>
    </xf>
    <xf numFmtId="0" fontId="12" fillId="38" borderId="0" xfId="72" applyFont="1" applyFill="1" applyAlignment="1">
      <alignment wrapText="1"/>
      <protection/>
    </xf>
    <xf numFmtId="4" fontId="13" fillId="38" borderId="0" xfId="72" applyNumberFormat="1" applyFont="1" applyFill="1" applyAlignment="1">
      <alignment horizontal="right"/>
      <protection/>
    </xf>
    <xf numFmtId="0" fontId="0" fillId="0" borderId="0" xfId="77" applyFont="1" applyFill="1" applyBorder="1" applyAlignment="1">
      <alignment horizontal="right"/>
      <protection/>
    </xf>
    <xf numFmtId="4" fontId="0" fillId="0" borderId="0" xfId="77" applyNumberFormat="1" applyFont="1" applyBorder="1" applyAlignment="1">
      <alignment horizontal="right"/>
      <protection/>
    </xf>
    <xf numFmtId="4" fontId="0" fillId="0" borderId="0" xfId="72" applyNumberFormat="1" applyFont="1" applyAlignment="1">
      <alignment horizontal="right"/>
      <protection/>
    </xf>
    <xf numFmtId="0" fontId="0" fillId="0" borderId="0" xfId="72" applyFont="1" applyAlignment="1">
      <alignment wrapText="1"/>
      <protection/>
    </xf>
    <xf numFmtId="4" fontId="0" fillId="0" borderId="0" xfId="72" applyNumberFormat="1" applyFont="1" applyFill="1" applyAlignment="1">
      <alignment horizontal="right"/>
      <protection/>
    </xf>
    <xf numFmtId="0" fontId="20" fillId="28" borderId="0" xfId="72" applyFont="1" applyFill="1" applyAlignment="1">
      <alignment vertical="center" wrapText="1"/>
      <protection/>
    </xf>
    <xf numFmtId="0" fontId="0" fillId="0" borderId="0" xfId="72" applyFont="1" applyAlignment="1">
      <alignment horizontal="right" vertical="center"/>
      <protection/>
    </xf>
    <xf numFmtId="0" fontId="13" fillId="0" borderId="0" xfId="72" applyFont="1" applyAlignment="1">
      <alignment horizontal="left" vertical="center" wrapText="1"/>
      <protection/>
    </xf>
    <xf numFmtId="0" fontId="13" fillId="0" borderId="0" xfId="72" applyFont="1" applyAlignment="1">
      <alignment horizontal="center" vertical="center" wrapText="1"/>
      <protection/>
    </xf>
    <xf numFmtId="4" fontId="0" fillId="0" borderId="0" xfId="72" applyNumberFormat="1" applyFont="1" applyAlignment="1">
      <alignment horizontal="right" vertical="center"/>
      <protection/>
    </xf>
    <xf numFmtId="4" fontId="13" fillId="0" borderId="0" xfId="72" applyNumberFormat="1" applyFont="1" applyAlignment="1">
      <alignment horizontal="right" vertical="center"/>
      <protection/>
    </xf>
    <xf numFmtId="0" fontId="0" fillId="0" borderId="0" xfId="0" applyBorder="1" applyAlignment="1">
      <alignment wrapText="1"/>
    </xf>
    <xf numFmtId="0" fontId="23" fillId="0" borderId="0" xfId="0" applyFont="1" applyFill="1" applyAlignment="1">
      <alignment vertical="center"/>
    </xf>
    <xf numFmtId="0" fontId="0" fillId="0" borderId="0" xfId="0" applyFill="1" applyAlignment="1">
      <alignment vertical="top" wrapText="1"/>
    </xf>
    <xf numFmtId="2" fontId="0" fillId="0" borderId="0" xfId="72" applyNumberFormat="1" applyFont="1" applyAlignment="1">
      <alignment/>
      <protection/>
    </xf>
    <xf numFmtId="167" fontId="0" fillId="0" borderId="0" xfId="0" applyNumberFormat="1" applyFont="1" applyFill="1" applyAlignment="1">
      <alignment horizontal="right" wrapText="1"/>
    </xf>
    <xf numFmtId="0" fontId="13" fillId="0" borderId="0" xfId="72" applyFont="1" applyFill="1" applyAlignment="1">
      <alignment horizontal="left" vertical="top" wrapText="1"/>
      <protection/>
    </xf>
    <xf numFmtId="0" fontId="0" fillId="0" borderId="0" xfId="77" applyFont="1" applyFill="1" applyAlignment="1">
      <alignment horizontal="right"/>
      <protection/>
    </xf>
    <xf numFmtId="0" fontId="13" fillId="0" borderId="0" xfId="72" applyFont="1" applyAlignment="1">
      <alignment horizontal="left" vertical="top" wrapText="1"/>
      <protection/>
    </xf>
    <xf numFmtId="4" fontId="18" fillId="0" borderId="0" xfId="72" applyNumberFormat="1" applyFont="1" applyFill="1" applyAlignment="1">
      <alignment horizontal="right"/>
      <protection/>
    </xf>
    <xf numFmtId="0" fontId="0" fillId="0" borderId="0" xfId="72" applyFont="1" applyAlignment="1">
      <alignment horizontal="right"/>
      <protection/>
    </xf>
    <xf numFmtId="0" fontId="13" fillId="0" borderId="0" xfId="72" applyFont="1" applyAlignment="1">
      <alignment horizontal="left" wrapText="1"/>
      <protection/>
    </xf>
    <xf numFmtId="0" fontId="13" fillId="0" borderId="0" xfId="0" applyNumberFormat="1" applyFont="1" applyFill="1" applyAlignment="1">
      <alignment vertical="top" wrapText="1"/>
    </xf>
    <xf numFmtId="4" fontId="0" fillId="0" borderId="0" xfId="77" applyNumberFormat="1" applyFont="1" applyFill="1" applyBorder="1" applyAlignment="1">
      <alignment horizontal="right"/>
      <protection/>
    </xf>
    <xf numFmtId="0" fontId="0" fillId="0" borderId="0" xfId="72" applyFont="1" applyAlignment="1">
      <alignment vertical="top" wrapText="1"/>
      <protection/>
    </xf>
    <xf numFmtId="4" fontId="18" fillId="0" borderId="0" xfId="72" applyNumberFormat="1" applyFont="1" applyAlignment="1">
      <alignment horizontal="right"/>
      <protection/>
    </xf>
    <xf numFmtId="4" fontId="0" fillId="39" borderId="0" xfId="72" applyNumberFormat="1" applyFont="1" applyFill="1" applyAlignment="1">
      <alignment horizontal="right"/>
      <protection/>
    </xf>
    <xf numFmtId="0" fontId="13" fillId="0" borderId="0" xfId="0" applyFont="1" applyFill="1" applyAlignment="1">
      <alignment vertical="top" wrapText="1"/>
    </xf>
    <xf numFmtId="0" fontId="18" fillId="0" borderId="0" xfId="72" applyFont="1" applyAlignment="1">
      <alignment vertical="top" wrapText="1"/>
      <protection/>
    </xf>
    <xf numFmtId="170" fontId="0" fillId="0" borderId="0" xfId="77" applyNumberFormat="1" applyFont="1" applyFill="1" applyBorder="1" applyAlignment="1">
      <alignment horizontal="right"/>
      <protection/>
    </xf>
    <xf numFmtId="0" fontId="0" fillId="0" borderId="0" xfId="0" applyFont="1" applyFill="1" applyAlignment="1">
      <alignment horizontal="justify" wrapText="1"/>
    </xf>
    <xf numFmtId="169" fontId="9" fillId="38" borderId="0" xfId="0" applyNumberFormat="1" applyFont="1" applyFill="1" applyBorder="1" applyAlignment="1">
      <alignment horizontal="left" vertical="top" wrapText="1"/>
    </xf>
    <xf numFmtId="0" fontId="13" fillId="0" borderId="0" xfId="0" applyNumberFormat="1" applyFont="1" applyAlignment="1">
      <alignment wrapText="1"/>
    </xf>
    <xf numFmtId="0" fontId="0" fillId="0" borderId="0" xfId="77" applyFont="1" applyBorder="1" applyAlignment="1">
      <alignment horizontal="right"/>
      <protection/>
    </xf>
    <xf numFmtId="0" fontId="13" fillId="0" borderId="0" xfId="72" applyNumberFormat="1" applyFont="1" applyAlignment="1">
      <alignment vertical="top" wrapText="1"/>
      <protection/>
    </xf>
    <xf numFmtId="4" fontId="0" fillId="0" borderId="0" xfId="72" applyNumberFormat="1" applyFont="1" applyAlignment="1">
      <alignment horizontal="right"/>
      <protection/>
    </xf>
    <xf numFmtId="0" fontId="13" fillId="0" borderId="0" xfId="72" applyFont="1" applyAlignment="1">
      <alignment horizontal="center" vertical="top" wrapText="1"/>
      <protection/>
    </xf>
    <xf numFmtId="171" fontId="13" fillId="0" borderId="0" xfId="72" applyNumberFormat="1" applyFont="1" applyAlignment="1">
      <alignment horizontal="right" wrapText="1"/>
      <protection/>
    </xf>
    <xf numFmtId="0" fontId="0" fillId="0" borderId="0" xfId="0" applyFont="1" applyAlignment="1">
      <alignment/>
    </xf>
    <xf numFmtId="0" fontId="0" fillId="0" borderId="0" xfId="0" applyFont="1" applyAlignment="1">
      <alignment horizontal="left" vertical="top"/>
    </xf>
    <xf numFmtId="0" fontId="0" fillId="0" borderId="0" xfId="77" applyFont="1" applyBorder="1" applyAlignment="1">
      <alignment horizontal="right" vertical="center"/>
      <protection/>
    </xf>
    <xf numFmtId="4" fontId="0" fillId="0" borderId="0" xfId="77" applyNumberFormat="1" applyFont="1" applyBorder="1" applyAlignment="1">
      <alignment horizontal="right" vertical="center"/>
      <protection/>
    </xf>
    <xf numFmtId="0" fontId="0" fillId="31" borderId="0" xfId="73" applyFont="1" applyFill="1" applyBorder="1" applyAlignment="1">
      <alignment horizontal="left" vertical="center"/>
      <protection/>
    </xf>
    <xf numFmtId="0" fontId="0" fillId="31" borderId="17" xfId="73" applyFont="1" applyFill="1" applyBorder="1" applyAlignment="1">
      <alignment horizontal="left" vertical="center"/>
      <protection/>
    </xf>
    <xf numFmtId="0" fontId="0" fillId="0" borderId="0" xfId="0" applyFont="1" applyAlignment="1">
      <alignment horizontal="left"/>
    </xf>
    <xf numFmtId="0" fontId="0" fillId="0" borderId="0" xfId="74" applyFont="1" applyAlignment="1">
      <alignment wrapText="1"/>
      <protection/>
    </xf>
    <xf numFmtId="171" fontId="0" fillId="0" borderId="0" xfId="0" applyNumberFormat="1" applyFont="1" applyAlignment="1">
      <alignment horizontal="right"/>
    </xf>
    <xf numFmtId="4" fontId="0" fillId="0" borderId="0" xfId="65" applyNumberFormat="1" applyFont="1" applyAlignment="1">
      <alignment horizontal="right"/>
      <protection/>
    </xf>
    <xf numFmtId="0" fontId="0" fillId="0" borderId="0" xfId="72" applyFont="1" applyAlignment="1">
      <alignment vertical="top"/>
      <protection/>
    </xf>
    <xf numFmtId="0" fontId="0" fillId="0" borderId="0" xfId="77">
      <alignment/>
      <protection/>
    </xf>
    <xf numFmtId="0" fontId="16" fillId="0" borderId="0" xfId="0" applyFont="1" applyFill="1" applyBorder="1" applyAlignment="1">
      <alignment wrapText="1"/>
    </xf>
    <xf numFmtId="0" fontId="17" fillId="0" borderId="0" xfId="0" applyNumberFormat="1" applyFont="1" applyFill="1" applyBorder="1" applyAlignment="1">
      <alignment horizontal="right" wrapText="1"/>
    </xf>
    <xf numFmtId="0" fontId="0" fillId="38" borderId="0" xfId="0" applyFont="1" applyFill="1" applyAlignment="1">
      <alignment vertical="top" wrapText="1"/>
    </xf>
    <xf numFmtId="0" fontId="9" fillId="38" borderId="0" xfId="0" applyFont="1" applyFill="1" applyBorder="1" applyAlignment="1">
      <alignment vertical="top" wrapText="1"/>
    </xf>
    <xf numFmtId="0" fontId="15" fillId="38" borderId="0" xfId="0" applyFont="1" applyFill="1" applyBorder="1" applyAlignment="1">
      <alignment wrapText="1"/>
    </xf>
    <xf numFmtId="0" fontId="0" fillId="38" borderId="0" xfId="0" applyNumberFormat="1" applyFont="1" applyFill="1" applyBorder="1" applyAlignment="1">
      <alignment horizontal="right" wrapText="1"/>
    </xf>
    <xf numFmtId="4" fontId="0" fillId="38" borderId="0" xfId="65" applyNumberFormat="1" applyFont="1" applyFill="1" applyAlignment="1">
      <alignment horizontal="right" wrapText="1"/>
      <protection/>
    </xf>
    <xf numFmtId="4" fontId="0" fillId="38" borderId="0" xfId="65" applyNumberFormat="1" applyFont="1" applyFill="1" applyBorder="1" applyAlignment="1" applyProtection="1">
      <alignment horizontal="right" wrapText="1"/>
      <protection locked="0"/>
    </xf>
    <xf numFmtId="0" fontId="9" fillId="31" borderId="18" xfId="0" applyFont="1" applyFill="1" applyBorder="1" applyAlignment="1">
      <alignment wrapText="1"/>
    </xf>
    <xf numFmtId="0" fontId="9" fillId="31" borderId="18" xfId="0" applyFont="1" applyFill="1" applyBorder="1" applyAlignment="1">
      <alignment horizontal="left" wrapText="1"/>
    </xf>
    <xf numFmtId="0" fontId="16" fillId="31" borderId="18" xfId="0" applyFont="1" applyFill="1" applyBorder="1" applyAlignment="1">
      <alignment wrapText="1"/>
    </xf>
    <xf numFmtId="0" fontId="9" fillId="31" borderId="18" xfId="0" applyNumberFormat="1" applyFont="1" applyFill="1" applyBorder="1" applyAlignment="1">
      <alignment horizontal="right" wrapText="1"/>
    </xf>
    <xf numFmtId="4" fontId="9" fillId="31" borderId="18" xfId="0" applyNumberFormat="1" applyFont="1" applyFill="1" applyBorder="1" applyAlignment="1">
      <alignment horizontal="right" wrapText="1"/>
    </xf>
    <xf numFmtId="0" fontId="13" fillId="0" borderId="0" xfId="0" applyFont="1" applyAlignment="1">
      <alignment vertical="top" wrapText="1"/>
    </xf>
    <xf numFmtId="0" fontId="13" fillId="0" borderId="0" xfId="0" applyFont="1" applyAlignment="1">
      <alignment/>
    </xf>
    <xf numFmtId="173" fontId="13" fillId="0" borderId="0" xfId="0" applyNumberFormat="1" applyFont="1" applyAlignment="1">
      <alignment/>
    </xf>
    <xf numFmtId="173" fontId="13" fillId="0" borderId="0" xfId="0" applyNumberFormat="1" applyFont="1" applyFill="1" applyAlignment="1">
      <alignment/>
    </xf>
    <xf numFmtId="0" fontId="0" fillId="0" borderId="0" xfId="0" applyAlignment="1">
      <alignment horizontal="right" vertical="top"/>
    </xf>
    <xf numFmtId="173" fontId="0" fillId="0" borderId="0" xfId="0" applyNumberFormat="1" applyAlignment="1">
      <alignment/>
    </xf>
    <xf numFmtId="173" fontId="0" fillId="0" borderId="0" xfId="0" applyNumberFormat="1" applyFont="1" applyAlignment="1">
      <alignment/>
    </xf>
    <xf numFmtId="169" fontId="0" fillId="0" borderId="0" xfId="0" applyNumberFormat="1" applyFont="1" applyAlignment="1">
      <alignment horizontal="left" vertical="top"/>
    </xf>
    <xf numFmtId="0" fontId="13" fillId="0" borderId="0" xfId="0" applyFont="1" applyAlignment="1">
      <alignment horizontal="left" vertical="top"/>
    </xf>
    <xf numFmtId="0" fontId="21" fillId="0" borderId="0" xfId="0" applyFont="1" applyAlignment="1">
      <alignment/>
    </xf>
    <xf numFmtId="173" fontId="21" fillId="0" borderId="0" xfId="0" applyNumberFormat="1" applyFont="1" applyAlignment="1">
      <alignment/>
    </xf>
    <xf numFmtId="0" fontId="21" fillId="0" borderId="0" xfId="0" applyNumberFormat="1" applyFont="1" applyAlignment="1">
      <alignment wrapText="1"/>
    </xf>
    <xf numFmtId="169" fontId="13" fillId="0" borderId="0" xfId="0" applyNumberFormat="1" applyFont="1" applyAlignment="1">
      <alignment horizontal="left" vertical="top"/>
    </xf>
    <xf numFmtId="0" fontId="13" fillId="0" borderId="0" xfId="72" applyFont="1" applyAlignment="1">
      <alignment wrapText="1"/>
      <protection/>
    </xf>
    <xf numFmtId="4" fontId="0" fillId="0" borderId="0" xfId="47" applyNumberFormat="1" applyFont="1" applyFill="1" applyBorder="1" applyAlignment="1" applyProtection="1">
      <alignment horizontal="right"/>
      <protection/>
    </xf>
    <xf numFmtId="0" fontId="0" fillId="0" borderId="0" xfId="77" applyFont="1" applyAlignment="1">
      <alignment vertical="top"/>
      <protection/>
    </xf>
    <xf numFmtId="4" fontId="0" fillId="0" borderId="0" xfId="47" applyNumberFormat="1" applyFont="1" applyFill="1" applyBorder="1" applyAlignment="1" applyProtection="1">
      <alignment horizontal="right" wrapText="1"/>
      <protection locked="0"/>
    </xf>
    <xf numFmtId="49" fontId="0" fillId="0" borderId="0" xfId="0" applyNumberFormat="1" applyFont="1" applyAlignment="1">
      <alignment/>
    </xf>
    <xf numFmtId="0" fontId="0" fillId="0" borderId="0" xfId="77" applyFont="1" applyAlignment="1">
      <alignment horizontal="right" vertical="top"/>
      <protection/>
    </xf>
    <xf numFmtId="4" fontId="0" fillId="0" borderId="0" xfId="82" applyNumberFormat="1" applyFont="1" applyFill="1" applyBorder="1" applyAlignment="1" applyProtection="1">
      <alignment horizontal="right"/>
      <protection/>
    </xf>
    <xf numFmtId="4" fontId="0" fillId="0" borderId="0" xfId="0" applyNumberFormat="1" applyFont="1" applyAlignment="1">
      <alignment horizontal="right" wrapText="1"/>
    </xf>
    <xf numFmtId="4" fontId="0" fillId="0" borderId="12" xfId="0" applyNumberFormat="1" applyFont="1" applyBorder="1" applyAlignment="1">
      <alignment horizontal="right" vertical="center" wrapText="1"/>
    </xf>
    <xf numFmtId="4" fontId="13" fillId="38" borderId="0" xfId="72" applyNumberFormat="1" applyFont="1" applyFill="1" applyAlignment="1">
      <alignment horizontal="right"/>
      <protection/>
    </xf>
    <xf numFmtId="4" fontId="0" fillId="0" borderId="0" xfId="77" applyNumberFormat="1" applyFont="1" applyBorder="1" applyAlignment="1">
      <alignment horizontal="right"/>
      <protection/>
    </xf>
    <xf numFmtId="4" fontId="0" fillId="0" borderId="0" xfId="73" applyNumberFormat="1" applyFont="1" applyFill="1" applyBorder="1" applyAlignment="1">
      <alignment horizontal="right"/>
      <protection/>
    </xf>
    <xf numFmtId="4" fontId="0" fillId="0" borderId="0" xfId="65" applyNumberFormat="1" applyFont="1" applyBorder="1" applyAlignment="1" applyProtection="1">
      <alignment horizontal="right" wrapText="1"/>
      <protection locked="0"/>
    </xf>
    <xf numFmtId="4" fontId="0" fillId="0" borderId="0" xfId="65" applyNumberFormat="1" applyFont="1" applyFill="1" applyBorder="1" applyAlignment="1">
      <alignment horizontal="right"/>
      <protection/>
    </xf>
    <xf numFmtId="0" fontId="9" fillId="40" borderId="0" xfId="0" applyFont="1" applyFill="1" applyAlignment="1">
      <alignment wrapText="1"/>
    </xf>
    <xf numFmtId="0" fontId="9" fillId="40" borderId="0" xfId="0" applyFont="1" applyFill="1" applyAlignment="1">
      <alignment horizontal="right" wrapText="1"/>
    </xf>
    <xf numFmtId="4" fontId="9" fillId="40" borderId="0" xfId="0" applyNumberFormat="1" applyFont="1" applyFill="1" applyAlignment="1">
      <alignment horizontal="right" wrapText="1"/>
    </xf>
    <xf numFmtId="4" fontId="9" fillId="40" borderId="0" xfId="0" applyNumberFormat="1" applyFont="1" applyFill="1" applyAlignment="1">
      <alignment horizontal="right" wrapText="1"/>
    </xf>
    <xf numFmtId="0" fontId="9" fillId="0" borderId="0" xfId="0" applyFont="1" applyFill="1" applyAlignment="1">
      <alignment wrapText="1"/>
    </xf>
    <xf numFmtId="0" fontId="9" fillId="0" borderId="0" xfId="0" applyFont="1" applyFill="1" applyAlignment="1">
      <alignment horizontal="right" wrapText="1"/>
    </xf>
    <xf numFmtId="4" fontId="9" fillId="0" borderId="0" xfId="0" applyNumberFormat="1" applyFont="1" applyFill="1" applyAlignment="1">
      <alignment horizontal="right" wrapText="1"/>
    </xf>
    <xf numFmtId="4" fontId="9" fillId="0" borderId="0" xfId="0" applyNumberFormat="1" applyFont="1" applyFill="1" applyAlignment="1">
      <alignment horizontal="right" wrapText="1"/>
    </xf>
    <xf numFmtId="0" fontId="9" fillId="0" borderId="0" xfId="0" applyFont="1" applyAlignment="1">
      <alignment horizontal="right" wrapText="1"/>
    </xf>
    <xf numFmtId="0" fontId="9" fillId="0" borderId="0" xfId="50" applyFont="1" applyFill="1" applyBorder="1" applyAlignment="1">
      <alignment horizontal="justify" vertical="top"/>
      <protection/>
    </xf>
    <xf numFmtId="0" fontId="25" fillId="0" borderId="0" xfId="50" applyFont="1" applyFill="1" applyAlignment="1">
      <alignment horizontal="left"/>
      <protection/>
    </xf>
    <xf numFmtId="0" fontId="9" fillId="0" borderId="19" xfId="50" applyFont="1" applyFill="1" applyBorder="1" applyAlignment="1">
      <alignment horizontal="justify" vertical="top"/>
      <protection/>
    </xf>
    <xf numFmtId="2" fontId="9" fillId="0" borderId="20" xfId="50" applyNumberFormat="1" applyFont="1" applyFill="1" applyBorder="1" applyAlignment="1">
      <alignment vertical="top"/>
      <protection/>
    </xf>
    <xf numFmtId="167" fontId="9" fillId="0" borderId="20" xfId="50" applyNumberFormat="1" applyFont="1" applyFill="1" applyBorder="1" applyAlignment="1">
      <alignment horizontal="right"/>
      <protection/>
    </xf>
    <xf numFmtId="0" fontId="9" fillId="0" borderId="0" xfId="50" applyFont="1" applyFill="1" applyAlignment="1">
      <alignment horizontal="justify" vertical="top"/>
      <protection/>
    </xf>
    <xf numFmtId="2" fontId="9" fillId="0" borderId="0" xfId="50" applyNumberFormat="1" applyFont="1" applyFill="1" applyBorder="1" applyAlignment="1">
      <alignment vertical="top"/>
      <protection/>
    </xf>
    <xf numFmtId="167" fontId="9" fillId="0" borderId="0" xfId="50" applyNumberFormat="1" applyFont="1" applyFill="1" applyBorder="1" applyAlignment="1">
      <alignment horizontal="right"/>
      <protection/>
    </xf>
    <xf numFmtId="0" fontId="26" fillId="0" borderId="0" xfId="50" applyFont="1" applyFill="1" applyAlignment="1">
      <alignment horizontal="left"/>
      <protection/>
    </xf>
    <xf numFmtId="0" fontId="0" fillId="0" borderId="0" xfId="50" applyFont="1" applyFill="1" applyAlignment="1">
      <alignment horizontal="justify" vertical="top"/>
      <protection/>
    </xf>
    <xf numFmtId="2" fontId="0" fillId="0" borderId="0" xfId="50" applyNumberFormat="1" applyFont="1" applyFill="1" applyAlignment="1">
      <alignment vertical="top"/>
      <protection/>
    </xf>
    <xf numFmtId="167" fontId="0" fillId="0" borderId="0" xfId="50" applyNumberFormat="1" applyFont="1" applyFill="1" applyBorder="1" applyAlignment="1">
      <alignment horizontal="right"/>
      <protection/>
    </xf>
    <xf numFmtId="0" fontId="0" fillId="0" borderId="0" xfId="50">
      <alignment/>
      <protection/>
    </xf>
    <xf numFmtId="4" fontId="0" fillId="0" borderId="0" xfId="50" applyNumberFormat="1" applyFont="1" applyFill="1" applyAlignment="1">
      <alignment horizontal="right"/>
      <protection/>
    </xf>
    <xf numFmtId="4" fontId="0" fillId="0" borderId="0" xfId="50" applyNumberFormat="1" applyFont="1" applyFill="1" applyAlignment="1">
      <alignment horizontal="right"/>
      <protection/>
    </xf>
    <xf numFmtId="0" fontId="26" fillId="0" borderId="0" xfId="50" applyFont="1" applyFill="1">
      <alignment/>
      <protection/>
    </xf>
    <xf numFmtId="2" fontId="0" fillId="0" borderId="0" xfId="50" applyNumberFormat="1" applyFont="1" applyFill="1" applyAlignment="1">
      <alignment horizontal="right" vertical="top"/>
      <protection/>
    </xf>
    <xf numFmtId="4" fontId="0" fillId="0" borderId="0" xfId="50" applyNumberFormat="1" applyFont="1" applyFill="1" applyBorder="1" applyAlignment="1">
      <alignment horizontal="right"/>
      <protection/>
    </xf>
    <xf numFmtId="4" fontId="28" fillId="0" borderId="0" xfId="0" applyNumberFormat="1" applyFont="1" applyFill="1" applyAlignment="1">
      <alignment horizontal="justify" vertical="justify" wrapText="1"/>
    </xf>
    <xf numFmtId="4" fontId="29" fillId="0" borderId="0" xfId="0" applyNumberFormat="1" applyFont="1" applyFill="1" applyAlignment="1">
      <alignment horizontal="left" vertical="justify"/>
    </xf>
    <xf numFmtId="4" fontId="27" fillId="0" borderId="0" xfId="0" applyNumberFormat="1" applyFont="1" applyFill="1" applyBorder="1" applyAlignment="1">
      <alignment horizontal="left" vertical="justify"/>
    </xf>
    <xf numFmtId="4" fontId="31" fillId="0" borderId="0" xfId="0" applyNumberFormat="1" applyFont="1" applyFill="1" applyAlignment="1">
      <alignment horizontal="left" vertical="justify"/>
    </xf>
    <xf numFmtId="4" fontId="28" fillId="0" borderId="0" xfId="0" applyNumberFormat="1" applyFont="1" applyAlignment="1">
      <alignment horizontal="left" vertical="justify" wrapText="1"/>
    </xf>
    <xf numFmtId="4" fontId="28" fillId="0" borderId="0" xfId="0" applyNumberFormat="1" applyFont="1" applyFill="1" applyAlignment="1">
      <alignment horizontal="center" vertical="justify"/>
    </xf>
    <xf numFmtId="0" fontId="28" fillId="0" borderId="0" xfId="0" applyFont="1" applyAlignment="1">
      <alignment horizontal="right" vertical="justify"/>
    </xf>
    <xf numFmtId="0" fontId="28" fillId="0" borderId="0" xfId="0" applyFont="1" applyAlignment="1">
      <alignment horizontal="right" vertical="justify"/>
    </xf>
    <xf numFmtId="174" fontId="28" fillId="0" borderId="0" xfId="84" applyFont="1" applyAlignment="1">
      <alignment vertical="justify"/>
    </xf>
    <xf numFmtId="4" fontId="27" fillId="0" borderId="0" xfId="0" applyNumberFormat="1" applyFont="1" applyAlignment="1">
      <alignment horizontal="left" vertical="justify"/>
    </xf>
    <xf numFmtId="4" fontId="27" fillId="0" borderId="0" xfId="0" applyNumberFormat="1" applyFont="1" applyBorder="1" applyAlignment="1">
      <alignment horizontal="left" vertical="justify"/>
    </xf>
    <xf numFmtId="4" fontId="28" fillId="0" borderId="0" xfId="0" applyNumberFormat="1" applyFont="1" applyAlignment="1">
      <alignment horizontal="center" vertical="justify"/>
    </xf>
    <xf numFmtId="4" fontId="28" fillId="0" borderId="0" xfId="0" applyNumberFormat="1" applyFont="1" applyBorder="1" applyAlignment="1">
      <alignment horizontal="left" vertical="justify"/>
    </xf>
    <xf numFmtId="4" fontId="28" fillId="0" borderId="0" xfId="0" applyNumberFormat="1" applyFont="1" applyFill="1" applyAlignment="1">
      <alignment horizontal="left" vertical="justify" wrapText="1"/>
    </xf>
    <xf numFmtId="0" fontId="28" fillId="0" borderId="0" xfId="0" applyFont="1" applyFill="1" applyAlignment="1">
      <alignment horizontal="right" vertical="justify"/>
    </xf>
    <xf numFmtId="0" fontId="28" fillId="0" borderId="0" xfId="0" applyFont="1" applyFill="1" applyAlignment="1">
      <alignment horizontal="right" vertical="justify"/>
    </xf>
    <xf numFmtId="0" fontId="28" fillId="0" borderId="0" xfId="0" applyFont="1" applyAlignment="1">
      <alignment horizontal="justify"/>
    </xf>
    <xf numFmtId="0" fontId="32" fillId="0" borderId="0" xfId="0" applyFont="1" applyAlignment="1">
      <alignment/>
    </xf>
    <xf numFmtId="0" fontId="32" fillId="0" borderId="0" xfId="0" applyFont="1" applyAlignment="1">
      <alignment horizontal="justify"/>
    </xf>
    <xf numFmtId="0" fontId="32" fillId="0" borderId="0" xfId="0" applyFont="1" applyAlignment="1">
      <alignment horizontal="center"/>
    </xf>
    <xf numFmtId="4" fontId="28" fillId="0" borderId="0" xfId="0" applyNumberFormat="1" applyFont="1" applyAlignment="1">
      <alignment/>
    </xf>
    <xf numFmtId="0" fontId="68" fillId="0" borderId="0" xfId="0" applyFont="1" applyAlignment="1">
      <alignment/>
    </xf>
    <xf numFmtId="0" fontId="69" fillId="0" borderId="0" xfId="0" applyFont="1" applyAlignment="1">
      <alignment horizontal="center"/>
    </xf>
    <xf numFmtId="4" fontId="9" fillId="0" borderId="0" xfId="65" applyNumberFormat="1" applyFont="1" applyFill="1" applyBorder="1" applyAlignment="1">
      <alignment horizontal="right"/>
      <protection/>
    </xf>
    <xf numFmtId="0" fontId="33" fillId="0" borderId="0" xfId="66" applyFont="1" applyFill="1" applyBorder="1" applyAlignment="1">
      <alignment horizontal="center" vertical="top"/>
      <protection/>
    </xf>
    <xf numFmtId="0" fontId="0" fillId="0" borderId="21" xfId="0" applyFont="1" applyBorder="1" applyAlignment="1">
      <alignment wrapText="1"/>
    </xf>
    <xf numFmtId="0" fontId="69" fillId="0" borderId="21" xfId="0" applyFont="1" applyBorder="1" applyAlignment="1">
      <alignment horizontal="center"/>
    </xf>
    <xf numFmtId="0" fontId="0" fillId="0" borderId="21" xfId="0" applyFont="1" applyBorder="1" applyAlignment="1">
      <alignment horizontal="right" wrapText="1"/>
    </xf>
    <xf numFmtId="4" fontId="0" fillId="0" borderId="21" xfId="0" applyNumberFormat="1" applyFont="1" applyBorder="1" applyAlignment="1">
      <alignment horizontal="right" wrapText="1"/>
    </xf>
    <xf numFmtId="4" fontId="0" fillId="0" borderId="21" xfId="0" applyNumberFormat="1" applyFont="1" applyBorder="1" applyAlignment="1">
      <alignment horizontal="right" wrapText="1"/>
    </xf>
    <xf numFmtId="0" fontId="68" fillId="0" borderId="0" xfId="0" applyFont="1" applyBorder="1" applyAlignment="1">
      <alignment/>
    </xf>
    <xf numFmtId="0" fontId="0" fillId="0" borderId="0" xfId="0" applyFont="1" applyBorder="1" applyAlignment="1">
      <alignment horizontal="right" wrapText="1"/>
    </xf>
    <xf numFmtId="4" fontId="0" fillId="0" borderId="0" xfId="0" applyNumberFormat="1" applyFont="1" applyBorder="1" applyAlignment="1">
      <alignment horizontal="right" wrapText="1"/>
    </xf>
    <xf numFmtId="0" fontId="0" fillId="0" borderId="22" xfId="0" applyFont="1" applyBorder="1" applyAlignment="1">
      <alignment wrapText="1"/>
    </xf>
    <xf numFmtId="0" fontId="68" fillId="0" borderId="22" xfId="0" applyFont="1" applyBorder="1" applyAlignment="1">
      <alignment/>
    </xf>
    <xf numFmtId="0" fontId="0" fillId="0" borderId="22" xfId="0" applyFont="1" applyBorder="1" applyAlignment="1">
      <alignment horizontal="right" wrapText="1"/>
    </xf>
    <xf numFmtId="4" fontId="0" fillId="0" borderId="22" xfId="0" applyNumberFormat="1" applyFont="1" applyBorder="1" applyAlignment="1">
      <alignment horizontal="right" wrapText="1"/>
    </xf>
    <xf numFmtId="4" fontId="0" fillId="0" borderId="22" xfId="0" applyNumberFormat="1" applyFont="1" applyBorder="1" applyAlignment="1">
      <alignment horizontal="right" wrapText="1"/>
    </xf>
    <xf numFmtId="0" fontId="0" fillId="0" borderId="0" xfId="68" applyNumberFormat="1" applyFont="1" applyFill="1" applyBorder="1" applyAlignment="1" applyProtection="1">
      <alignment horizontal="left" vertical="top"/>
      <protection locked="0"/>
    </xf>
    <xf numFmtId="0" fontId="0" fillId="0" borderId="0" xfId="63" applyNumberFormat="1" applyFont="1" applyFill="1" applyBorder="1" applyAlignment="1" applyProtection="1">
      <alignment horizontal="left" vertical="top" wrapText="1"/>
      <protection/>
    </xf>
    <xf numFmtId="0" fontId="0" fillId="0" borderId="0" xfId="63" applyNumberFormat="1" applyFont="1" applyFill="1" applyBorder="1" applyAlignment="1" applyProtection="1">
      <alignment horizontal="right" vertical="top" wrapText="1"/>
      <protection/>
    </xf>
    <xf numFmtId="175" fontId="0" fillId="0" borderId="0" xfId="68" applyNumberFormat="1" applyFont="1" applyFill="1" applyBorder="1" applyAlignment="1" applyProtection="1">
      <alignment horizontal="right" wrapText="1"/>
      <protection locked="0"/>
    </xf>
    <xf numFmtId="0" fontId="8" fillId="0" borderId="0" xfId="0" applyFont="1" applyBorder="1" applyAlignment="1">
      <alignment horizontal="left" vertical="center" wrapText="1"/>
    </xf>
    <xf numFmtId="0" fontId="8" fillId="0" borderId="0" xfId="67" applyFont="1" applyBorder="1" applyAlignment="1">
      <alignment horizontal="left" wrapText="1"/>
      <protection/>
    </xf>
    <xf numFmtId="0" fontId="8" fillId="0" borderId="0" xfId="0" applyFont="1" applyFill="1" applyBorder="1" applyAlignment="1">
      <alignment horizontal="left" vertical="center" wrapText="1"/>
    </xf>
    <xf numFmtId="0" fontId="11" fillId="0" borderId="0" xfId="67" applyFont="1" applyBorder="1" applyAlignment="1">
      <alignment horizontal="left" wrapText="1"/>
      <protection/>
    </xf>
    <xf numFmtId="49" fontId="9" fillId="40" borderId="15" xfId="73" applyNumberFormat="1" applyFont="1" applyFill="1" applyBorder="1" applyAlignment="1">
      <alignment horizontal="left" vertical="center"/>
      <protection/>
    </xf>
    <xf numFmtId="0" fontId="12" fillId="0" borderId="0" xfId="72" applyFont="1" applyBorder="1" applyAlignment="1">
      <alignment horizontal="left" wrapText="1"/>
      <protection/>
    </xf>
    <xf numFmtId="4" fontId="13" fillId="0" borderId="0" xfId="72" applyNumberFormat="1" applyFont="1" applyBorder="1" applyAlignment="1">
      <alignment horizontal="right"/>
      <protection/>
    </xf>
    <xf numFmtId="167" fontId="9" fillId="0" borderId="0" xfId="50" applyNumberFormat="1" applyFont="1" applyFill="1" applyBorder="1" applyAlignment="1">
      <alignment horizontal="center" vertical="center"/>
      <protection/>
    </xf>
    <xf numFmtId="2" fontId="0" fillId="0" borderId="0" xfId="50" applyNumberFormat="1" applyFont="1" applyFill="1" applyBorder="1" applyAlignment="1">
      <alignment horizontal="left" vertical="top" wrapText="1"/>
      <protection/>
    </xf>
    <xf numFmtId="0" fontId="0" fillId="0" borderId="0" xfId="0" applyFont="1" applyAlignment="1">
      <alignment wrapText="1"/>
    </xf>
    <xf numFmtId="0" fontId="0" fillId="0" borderId="0" xfId="0" applyFont="1" applyAlignment="1">
      <alignment horizontal="right" wrapText="1"/>
    </xf>
    <xf numFmtId="4" fontId="0" fillId="0" borderId="0" xfId="0" applyNumberFormat="1" applyFont="1" applyAlignment="1">
      <alignment horizontal="right" wrapText="1"/>
    </xf>
    <xf numFmtId="4" fontId="0" fillId="0" borderId="0" xfId="0" applyNumberFormat="1" applyFont="1" applyAlignment="1">
      <alignment horizontal="right" wrapText="1"/>
    </xf>
    <xf numFmtId="4" fontId="9" fillId="0" borderId="20" xfId="50" applyNumberFormat="1" applyFont="1" applyFill="1" applyBorder="1" applyAlignment="1">
      <alignment horizontal="right" vertical="center"/>
      <protection/>
    </xf>
    <xf numFmtId="4" fontId="9" fillId="0" borderId="0" xfId="50" applyNumberFormat="1" applyFont="1" applyFill="1" applyBorder="1" applyAlignment="1">
      <alignment horizontal="right" vertical="center"/>
      <protection/>
    </xf>
    <xf numFmtId="4" fontId="0" fillId="0" borderId="0" xfId="50" applyNumberFormat="1" applyFont="1" applyFill="1" applyBorder="1" applyAlignment="1">
      <alignment horizontal="right" vertical="center"/>
      <protection/>
    </xf>
    <xf numFmtId="0" fontId="26" fillId="0" borderId="0" xfId="50" applyFont="1" applyFill="1" applyBorder="1" applyAlignment="1">
      <alignment horizontal="left"/>
      <protection/>
    </xf>
    <xf numFmtId="4" fontId="9" fillId="0" borderId="0" xfId="0" applyNumberFormat="1" applyFont="1" applyBorder="1" applyAlignment="1">
      <alignment horizontal="right" vertical="center" wrapText="1"/>
    </xf>
    <xf numFmtId="4" fontId="0" fillId="0" borderId="0" xfId="65" applyNumberFormat="1" applyFont="1" applyFill="1" applyAlignment="1" applyProtection="1">
      <alignment horizontal="right" wrapText="1"/>
      <protection hidden="1" locked="0"/>
    </xf>
    <xf numFmtId="4" fontId="0" fillId="0" borderId="0" xfId="73" applyNumberFormat="1" applyFont="1" applyFill="1" applyBorder="1" applyAlignment="1" applyProtection="1">
      <alignment horizontal="right"/>
      <protection hidden="1" locked="0"/>
    </xf>
    <xf numFmtId="4" fontId="0" fillId="0" borderId="0" xfId="65" applyNumberFormat="1" applyFont="1" applyFill="1" applyAlignment="1" applyProtection="1">
      <alignment horizontal="right" wrapText="1"/>
      <protection hidden="1" locked="0"/>
    </xf>
    <xf numFmtId="4" fontId="0" fillId="0" borderId="0" xfId="65" applyNumberFormat="1" applyFont="1" applyFill="1" applyBorder="1" applyAlignment="1" applyProtection="1">
      <alignment horizontal="right"/>
      <protection hidden="1" locked="0"/>
    </xf>
    <xf numFmtId="4" fontId="13" fillId="0" borderId="0" xfId="72" applyNumberFormat="1" applyFont="1" applyAlignment="1" applyProtection="1">
      <alignment horizontal="right"/>
      <protection hidden="1" locked="0"/>
    </xf>
    <xf numFmtId="4" fontId="13" fillId="0" borderId="0" xfId="72" applyNumberFormat="1" applyFont="1" applyFill="1" applyAlignment="1" applyProtection="1">
      <alignment horizontal="right"/>
      <protection hidden="1" locked="0"/>
    </xf>
    <xf numFmtId="4" fontId="0" fillId="0" borderId="0" xfId="0" applyNumberFormat="1" applyFont="1" applyAlignment="1" applyProtection="1">
      <alignment horizontal="right"/>
      <protection hidden="1" locked="0"/>
    </xf>
    <xf numFmtId="4" fontId="0" fillId="0" borderId="0" xfId="77" applyNumberFormat="1" applyFont="1" applyBorder="1" applyAlignment="1" applyProtection="1">
      <alignment horizontal="right"/>
      <protection hidden="1" locked="0"/>
    </xf>
    <xf numFmtId="4" fontId="0" fillId="0" borderId="0" xfId="72" applyNumberFormat="1" applyFont="1" applyFill="1" applyAlignment="1" applyProtection="1">
      <alignment horizontal="right"/>
      <protection hidden="1" locked="0"/>
    </xf>
    <xf numFmtId="4" fontId="0" fillId="0" borderId="0" xfId="65" applyNumberFormat="1" applyFont="1" applyAlignment="1" applyProtection="1">
      <alignment horizontal="right"/>
      <protection hidden="1" locked="0"/>
    </xf>
    <xf numFmtId="173" fontId="13" fillId="0" borderId="0" xfId="0" applyNumberFormat="1" applyFont="1" applyAlignment="1" applyProtection="1">
      <alignment/>
      <protection hidden="1" locked="0"/>
    </xf>
    <xf numFmtId="170" fontId="0" fillId="0" borderId="0" xfId="65" applyNumberFormat="1" applyFont="1" applyFill="1" applyAlignment="1" applyProtection="1">
      <alignment horizontal="right" wrapText="1"/>
      <protection hidden="1" locked="0"/>
    </xf>
    <xf numFmtId="173" fontId="0" fillId="0" borderId="0" xfId="0" applyNumberFormat="1" applyAlignment="1" applyProtection="1">
      <alignment/>
      <protection hidden="1" locked="0"/>
    </xf>
    <xf numFmtId="4" fontId="0" fillId="0" borderId="0" xfId="47" applyNumberFormat="1" applyFont="1" applyFill="1" applyBorder="1" applyAlignment="1" applyProtection="1">
      <alignment horizontal="right"/>
      <protection hidden="1" locked="0"/>
    </xf>
    <xf numFmtId="4" fontId="0" fillId="0" borderId="0" xfId="82" applyNumberFormat="1" applyFont="1" applyFill="1" applyBorder="1" applyAlignment="1" applyProtection="1">
      <alignment horizontal="right"/>
      <protection hidden="1" locked="0"/>
    </xf>
    <xf numFmtId="4" fontId="28" fillId="0" borderId="0" xfId="0" applyNumberFormat="1" applyFont="1" applyAlignment="1" applyProtection="1">
      <alignment horizontal="right" vertical="justify"/>
      <protection hidden="1" locked="0"/>
    </xf>
    <xf numFmtId="4" fontId="28" fillId="0" borderId="0" xfId="0" applyNumberFormat="1" applyFont="1" applyFill="1" applyAlignment="1" applyProtection="1">
      <alignment horizontal="right" vertical="justify"/>
      <protection hidden="1" locked="0"/>
    </xf>
    <xf numFmtId="4" fontId="28" fillId="0" borderId="0" xfId="0" applyNumberFormat="1" applyFont="1" applyAlignment="1" applyProtection="1">
      <alignment horizontal="center"/>
      <protection hidden="1" locked="0"/>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40% - Naglasak1"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Bilješka" xfId="41"/>
    <cellStyle name="Calculation" xfId="42"/>
    <cellStyle name="Check Cell" xfId="43"/>
    <cellStyle name="Comma" xfId="44"/>
    <cellStyle name="Comma [0]" xfId="45"/>
    <cellStyle name="Comma 2" xfId="46"/>
    <cellStyle name="Currency" xfId="47"/>
    <cellStyle name="Currency [0]" xfId="48"/>
    <cellStyle name="Dobro" xfId="49"/>
    <cellStyle name="Excel Built-in Normal" xfId="50"/>
    <cellStyle name="Explanatory Text" xfId="51"/>
    <cellStyle name="Good" xfId="52"/>
    <cellStyle name="Heading 1" xfId="53"/>
    <cellStyle name="Heading 2" xfId="54"/>
    <cellStyle name="Heading 3" xfId="55"/>
    <cellStyle name="Heading 4" xfId="56"/>
    <cellStyle name="Input" xfId="57"/>
    <cellStyle name="Izlaz" xfId="58"/>
    <cellStyle name="Linked Cell" xfId="59"/>
    <cellStyle name="Naslov" xfId="60"/>
    <cellStyle name="Neutral" xfId="61"/>
    <cellStyle name="Normal 2" xfId="62"/>
    <cellStyle name="Normal 2 6" xfId="63"/>
    <cellStyle name="Normal 3" xfId="64"/>
    <cellStyle name="Normal_Marković STROJ.-Tablica" xfId="65"/>
    <cellStyle name="Normal_Troskovnik_Kanalizacija" xfId="66"/>
    <cellStyle name="Normal_TROSKOVNIK-MAGDALENIC.naslovnaBEZ CIJENA" xfId="67"/>
    <cellStyle name="Normal_TROŠKOVNIK - KAM - ŽUTO" xfId="68"/>
    <cellStyle name="Normalno 2" xfId="69"/>
    <cellStyle name="Normalno 3" xfId="70"/>
    <cellStyle name="Note" xfId="71"/>
    <cellStyle name="Obično 2" xfId="72"/>
    <cellStyle name="Obično_4.2 Bill of Quantities PROBA (2)" xfId="73"/>
    <cellStyle name="Obično_ViK_kompl.Procj" xfId="74"/>
    <cellStyle name="Output" xfId="75"/>
    <cellStyle name="Percent" xfId="76"/>
    <cellStyle name="Standard 3" xfId="77"/>
    <cellStyle name="Style 1" xfId="78"/>
    <cellStyle name="Tekst upozorenja" xfId="79"/>
    <cellStyle name="Title" xfId="80"/>
    <cellStyle name="Total" xfId="81"/>
    <cellStyle name="Valuta 2" xfId="82"/>
    <cellStyle name="Warning Text" xfId="83"/>
    <cellStyle name="Zarez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66CC99"/>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even.LOCAL\Documents\Troskovnici\Vrbnik\2017\Garica%20DTK%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arica"/>
    </sheetNames>
    <sheetDataSet>
      <sheetData sheetId="0">
        <row r="7">
          <cell r="C7">
            <v>540</v>
          </cell>
        </row>
        <row r="10">
          <cell r="C10">
            <v>90</v>
          </cell>
        </row>
        <row r="13">
          <cell r="C13">
            <v>45</v>
          </cell>
        </row>
        <row r="16">
          <cell r="C16">
            <v>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42"/>
  <sheetViews>
    <sheetView view="pageBreakPreview" zoomScale="95" zoomScaleNormal="78" zoomScaleSheetLayoutView="95" zoomScalePageLayoutView="0" workbookViewId="0" topLeftCell="A19">
      <selection activeCell="A1" sqref="A1:F50"/>
    </sheetView>
  </sheetViews>
  <sheetFormatPr defaultColWidth="9.140625" defaultRowHeight="12.75"/>
  <cols>
    <col min="1" max="1" width="8.421875" style="1" customWidth="1"/>
    <col min="2" max="2" width="53.140625" style="1" customWidth="1"/>
    <col min="3" max="3" width="10.421875" style="1" customWidth="1"/>
    <col min="4" max="4" width="9.28125" style="2" customWidth="1"/>
    <col min="5" max="5" width="11.8515625" style="3" customWidth="1"/>
    <col min="6" max="6" width="14.8515625" style="3" customWidth="1"/>
    <col min="7" max="7" width="50.57421875" style="4" customWidth="1"/>
    <col min="8" max="16384" width="9.140625" style="1" customWidth="1"/>
  </cols>
  <sheetData>
    <row r="1" spans="1:6" ht="12.75">
      <c r="A1" s="5"/>
      <c r="B1" s="4"/>
      <c r="C1" s="4"/>
      <c r="D1" s="6"/>
      <c r="E1" s="7"/>
      <c r="F1" s="7"/>
    </row>
    <row r="2" spans="1:6" ht="12.75">
      <c r="A2" s="5"/>
      <c r="B2" s="4"/>
      <c r="C2" s="4"/>
      <c r="D2" s="6"/>
      <c r="E2" s="7"/>
      <c r="F2" s="7"/>
    </row>
    <row r="3" spans="1:6" ht="12.75">
      <c r="A3" s="5"/>
      <c r="B3" s="4"/>
      <c r="C3" s="4"/>
      <c r="D3" s="6"/>
      <c r="E3" s="7"/>
      <c r="F3" s="7"/>
    </row>
    <row r="4" spans="1:6" ht="12.75">
      <c r="A4" s="8"/>
      <c r="B4" s="9"/>
      <c r="C4" s="10"/>
      <c r="D4" s="11"/>
      <c r="E4" s="12"/>
      <c r="F4" s="12"/>
    </row>
    <row r="5" spans="1:6" ht="12.75">
      <c r="A5" s="8"/>
      <c r="B5" s="9"/>
      <c r="C5" s="10"/>
      <c r="D5" s="11"/>
      <c r="E5" s="12"/>
      <c r="F5" s="12"/>
    </row>
    <row r="6" spans="1:6" ht="52.5" customHeight="1">
      <c r="A6" s="8"/>
      <c r="B6" s="13" t="s">
        <v>0</v>
      </c>
      <c r="C6" s="353" t="s">
        <v>1</v>
      </c>
      <c r="D6" s="353"/>
      <c r="E6" s="353"/>
      <c r="F6" s="353"/>
    </row>
    <row r="7" spans="1:6" ht="12.75">
      <c r="A7" s="8"/>
      <c r="B7" s="9"/>
      <c r="C7" s="10"/>
      <c r="D7" s="11"/>
      <c r="E7" s="12"/>
      <c r="F7" s="12"/>
    </row>
    <row r="8" spans="1:6" ht="12.75">
      <c r="A8" s="8"/>
      <c r="B8" s="9"/>
      <c r="C8" s="14"/>
      <c r="D8" s="11"/>
      <c r="E8" s="12"/>
      <c r="F8" s="12"/>
    </row>
    <row r="9" spans="1:6" ht="12.75">
      <c r="A9" s="8"/>
      <c r="B9" s="9"/>
      <c r="C9" s="10"/>
      <c r="D9" s="11"/>
      <c r="E9" s="12"/>
      <c r="F9" s="12"/>
    </row>
    <row r="10" spans="1:6" ht="51.75" customHeight="1">
      <c r="A10" s="8"/>
      <c r="B10" s="13" t="s">
        <v>2</v>
      </c>
      <c r="C10" s="354" t="s">
        <v>3</v>
      </c>
      <c r="D10" s="354"/>
      <c r="E10" s="354"/>
      <c r="F10" s="354"/>
    </row>
    <row r="11" spans="1:6" ht="12.75">
      <c r="A11" s="8"/>
      <c r="B11" s="9"/>
      <c r="C11" s="10"/>
      <c r="D11" s="11"/>
      <c r="E11" s="12"/>
      <c r="F11" s="12"/>
    </row>
    <row r="12" spans="1:6" ht="12.75">
      <c r="A12" s="8"/>
      <c r="B12" s="9"/>
      <c r="C12" s="10"/>
      <c r="D12" s="11"/>
      <c r="E12" s="12"/>
      <c r="F12" s="12"/>
    </row>
    <row r="13" spans="1:6" ht="68.25" customHeight="1">
      <c r="A13" s="8"/>
      <c r="B13" s="13" t="s">
        <v>4</v>
      </c>
      <c r="C13" s="355" t="s">
        <v>5</v>
      </c>
      <c r="D13" s="355"/>
      <c r="E13" s="355"/>
      <c r="F13" s="355"/>
    </row>
    <row r="14" spans="1:6" ht="12.75">
      <c r="A14" s="8"/>
      <c r="B14" s="9"/>
      <c r="C14" s="10"/>
      <c r="D14" s="11"/>
      <c r="E14" s="12"/>
      <c r="F14" s="12"/>
    </row>
    <row r="15" spans="1:6" ht="12.75">
      <c r="A15" s="8"/>
      <c r="B15" s="9"/>
      <c r="C15" s="10"/>
      <c r="D15" s="11"/>
      <c r="E15" s="12"/>
      <c r="F15" s="12"/>
    </row>
    <row r="16" spans="1:6" ht="12.75">
      <c r="A16" s="8"/>
      <c r="B16" s="9"/>
      <c r="C16" s="10"/>
      <c r="D16" s="11"/>
      <c r="E16" s="12"/>
      <c r="F16" s="12"/>
    </row>
    <row r="17" spans="1:6" ht="16.5">
      <c r="A17" s="8"/>
      <c r="B17" s="15" t="s">
        <v>6</v>
      </c>
      <c r="C17" s="16" t="s">
        <v>7</v>
      </c>
      <c r="D17" s="11"/>
      <c r="E17" s="12"/>
      <c r="F17" s="12"/>
    </row>
    <row r="18" spans="1:6" ht="12.75">
      <c r="A18" s="8"/>
      <c r="B18" s="9"/>
      <c r="C18" s="10"/>
      <c r="D18" s="11"/>
      <c r="E18" s="12"/>
      <c r="F18" s="12"/>
    </row>
    <row r="19" spans="1:6" ht="12.75">
      <c r="A19" s="8"/>
      <c r="B19" s="9"/>
      <c r="C19" s="10"/>
      <c r="D19" s="11"/>
      <c r="E19" s="12"/>
      <c r="F19" s="12"/>
    </row>
    <row r="20" spans="1:6" ht="15.75">
      <c r="A20" s="8"/>
      <c r="B20" s="15" t="s">
        <v>8</v>
      </c>
      <c r="C20" s="17" t="s">
        <v>9</v>
      </c>
      <c r="D20" s="11"/>
      <c r="E20" s="12"/>
      <c r="F20" s="12"/>
    </row>
    <row r="21" spans="1:6" ht="12.75">
      <c r="A21" s="8"/>
      <c r="B21" s="9"/>
      <c r="C21" s="18"/>
      <c r="D21" s="11"/>
      <c r="E21" s="12"/>
      <c r="F21" s="12"/>
    </row>
    <row r="22" spans="1:6" ht="12.75">
      <c r="A22" s="8"/>
      <c r="B22" s="9"/>
      <c r="C22" s="10"/>
      <c r="D22" s="11"/>
      <c r="E22" s="12"/>
      <c r="F22" s="12"/>
    </row>
    <row r="23" spans="1:6" ht="15.75">
      <c r="A23" s="8"/>
      <c r="B23" s="15" t="s">
        <v>10</v>
      </c>
      <c r="C23" s="19" t="s">
        <v>11</v>
      </c>
      <c r="D23" s="11"/>
      <c r="E23" s="12"/>
      <c r="F23" s="12"/>
    </row>
    <row r="24" spans="1:6" ht="12.75">
      <c r="A24" s="8"/>
      <c r="B24" s="9"/>
      <c r="C24" s="10"/>
      <c r="D24" s="11"/>
      <c r="E24" s="12"/>
      <c r="F24" s="12"/>
    </row>
    <row r="25" spans="1:6" ht="12.75">
      <c r="A25" s="8"/>
      <c r="B25" s="9"/>
      <c r="C25" s="10"/>
      <c r="D25" s="11"/>
      <c r="E25" s="12"/>
      <c r="F25" s="12"/>
    </row>
    <row r="26" spans="1:6" ht="15" customHeight="1">
      <c r="A26" s="8"/>
      <c r="B26" s="15" t="s">
        <v>12</v>
      </c>
      <c r="C26" s="356" t="s">
        <v>13</v>
      </c>
      <c r="D26" s="356"/>
      <c r="E26" s="356"/>
      <c r="F26" s="356"/>
    </row>
    <row r="27" spans="1:6" ht="12.75">
      <c r="A27" s="8"/>
      <c r="B27" s="9"/>
      <c r="C27" s="18"/>
      <c r="D27" s="11"/>
      <c r="E27" s="12"/>
      <c r="F27" s="12"/>
    </row>
    <row r="28" spans="1:6" ht="12.75">
      <c r="A28" s="8"/>
      <c r="B28" s="9"/>
      <c r="C28" s="18"/>
      <c r="D28" s="11"/>
      <c r="E28" s="12"/>
      <c r="F28" s="12"/>
    </row>
    <row r="29" spans="1:6" ht="12.75">
      <c r="A29" s="8"/>
      <c r="B29" s="9"/>
      <c r="C29" s="10"/>
      <c r="D29" s="11"/>
      <c r="E29" s="12"/>
      <c r="F29" s="12"/>
    </row>
    <row r="30" spans="1:6" ht="15.75">
      <c r="A30" s="8"/>
      <c r="B30" s="15" t="s">
        <v>14</v>
      </c>
      <c r="C30" s="20" t="s">
        <v>15</v>
      </c>
      <c r="D30" s="11"/>
      <c r="E30" s="12"/>
      <c r="F30" s="12"/>
    </row>
    <row r="31" spans="1:6" ht="12.75">
      <c r="A31" s="8"/>
      <c r="B31" s="9"/>
      <c r="C31" s="10"/>
      <c r="D31" s="11"/>
      <c r="E31" s="12"/>
      <c r="F31" s="12"/>
    </row>
    <row r="32" spans="1:6" ht="12.75">
      <c r="A32" s="8"/>
      <c r="B32" s="9"/>
      <c r="C32" s="21"/>
      <c r="D32" s="11"/>
      <c r="E32" s="12"/>
      <c r="F32" s="12"/>
    </row>
    <row r="33" spans="1:6" ht="12.75">
      <c r="A33" s="8"/>
      <c r="B33" s="9"/>
      <c r="C33" s="21"/>
      <c r="D33" s="22" t="s">
        <v>16</v>
      </c>
      <c r="E33" s="12"/>
      <c r="F33" s="12"/>
    </row>
    <row r="34" spans="1:6" ht="12.75">
      <c r="A34" s="8"/>
      <c r="B34" s="9"/>
      <c r="C34" s="10"/>
      <c r="D34" s="22" t="s">
        <v>17</v>
      </c>
      <c r="E34" s="12"/>
      <c r="F34" s="12"/>
    </row>
    <row r="35" spans="1:6" ht="12.75">
      <c r="A35" s="8"/>
      <c r="B35" s="9"/>
      <c r="C35" s="10"/>
      <c r="D35" s="11"/>
      <c r="E35" s="12"/>
      <c r="F35" s="12"/>
    </row>
    <row r="36" spans="1:6" ht="12.75">
      <c r="A36" s="5"/>
      <c r="B36" s="4"/>
      <c r="C36" s="4"/>
      <c r="D36" s="6"/>
      <c r="E36" s="7"/>
      <c r="F36" s="7"/>
    </row>
    <row r="37" spans="1:6" ht="12.75">
      <c r="A37" s="5"/>
      <c r="B37" s="4"/>
      <c r="C37" s="4"/>
      <c r="D37" s="6"/>
      <c r="E37" s="7"/>
      <c r="F37" s="7"/>
    </row>
    <row r="38" spans="1:6" ht="178.5">
      <c r="A38" s="5"/>
      <c r="B38" s="23" t="s">
        <v>18</v>
      </c>
      <c r="C38" s="4"/>
      <c r="D38" s="6"/>
      <c r="E38" s="7"/>
      <c r="F38" s="7"/>
    </row>
    <row r="39" spans="1:6" ht="140.25">
      <c r="A39" s="5"/>
      <c r="B39" s="24" t="s">
        <v>19</v>
      </c>
      <c r="C39" s="4"/>
      <c r="D39" s="6"/>
      <c r="E39" s="7"/>
      <c r="F39" s="7"/>
    </row>
    <row r="40" spans="1:6" ht="25.5">
      <c r="A40" s="5"/>
      <c r="B40" s="25" t="s">
        <v>20</v>
      </c>
      <c r="C40" s="4"/>
      <c r="D40" s="6"/>
      <c r="E40" s="7"/>
      <c r="F40" s="7"/>
    </row>
    <row r="41" spans="1:6" ht="25.5">
      <c r="A41" s="5"/>
      <c r="B41" s="25" t="s">
        <v>21</v>
      </c>
      <c r="C41" s="4"/>
      <c r="D41" s="6"/>
      <c r="E41" s="7"/>
      <c r="F41" s="7"/>
    </row>
    <row r="42" spans="1:6" ht="102">
      <c r="A42" s="5"/>
      <c r="B42" s="26" t="s">
        <v>22</v>
      </c>
      <c r="C42" s="4"/>
      <c r="D42" s="6"/>
      <c r="E42" s="7"/>
      <c r="F42" s="7"/>
    </row>
    <row r="52" ht="14.25" customHeight="1"/>
  </sheetData>
  <sheetProtection password="CC5A" sheet="1" selectLockedCells="1" selectUnlockedCells="1"/>
  <autoFilter ref="A51:F51"/>
  <mergeCells count="4">
    <mergeCell ref="C6:F6"/>
    <mergeCell ref="C10:F10"/>
    <mergeCell ref="C13:F13"/>
    <mergeCell ref="C26:F26"/>
  </mergeCells>
  <printOptions/>
  <pageMargins left="0.7479166666666667" right="0.7479166666666667" top="1.0881944444444445" bottom="0.9451388888888889" header="0.5118055555555555" footer="0.5118055555555555"/>
  <pageSetup horizontalDpi="300" verticalDpi="300" orientation="portrait" paperSize="9" scale="74" r:id="rId1"/>
  <headerFooter alignWithMargins="0">
    <oddHeader>&amp;L&amp;8OPĆINA VRBNIK
TRG ŠKUJICA 7
VRBNIK&amp;C&amp;8SANACIJA ULICE ISELJENIČKI PUT
NAKON IZVEDBE FEKALNE KANALIZACIJE&amp;R&amp;8OZN. PROJ.: NI-01/2017-PO
DATUM: 03.2017.</oddHeader>
    <oddFooter>&amp;C&amp;8TROŠKOVNIK - PROMETNICE&amp;R&amp;P / &amp;N</oddFooter>
  </headerFooter>
  <rowBreaks count="2" manualBreakCount="2">
    <brk id="36" max="255" man="1"/>
    <brk id="49" max="255" man="1"/>
  </rowBreaks>
</worksheet>
</file>

<file path=xl/worksheets/sheet2.xml><?xml version="1.0" encoding="utf-8"?>
<worksheet xmlns="http://schemas.openxmlformats.org/spreadsheetml/2006/main" xmlns:r="http://schemas.openxmlformats.org/officeDocument/2006/relationships">
  <dimension ref="A1:Z70"/>
  <sheetViews>
    <sheetView tabSelected="1" view="pageBreakPreview" zoomScale="95" zoomScaleNormal="78" zoomScaleSheetLayoutView="95" zoomScalePageLayoutView="0" workbookViewId="0" topLeftCell="A58">
      <selection activeCell="F59" sqref="F59"/>
    </sheetView>
  </sheetViews>
  <sheetFormatPr defaultColWidth="9.140625" defaultRowHeight="12.75"/>
  <cols>
    <col min="1" max="1" width="8.421875" style="1" customWidth="1"/>
    <col min="2" max="2" width="53.140625" style="1" customWidth="1"/>
    <col min="3" max="3" width="10.421875" style="1" customWidth="1"/>
    <col min="4" max="4" width="9.28125" style="2" customWidth="1"/>
    <col min="5" max="5" width="11.8515625" style="3" customWidth="1"/>
    <col min="6" max="6" width="14.8515625" style="3" customWidth="1"/>
    <col min="7" max="7" width="50.57421875" style="4" customWidth="1"/>
    <col min="8" max="16384" width="9.140625" style="1" customWidth="1"/>
  </cols>
  <sheetData>
    <row r="1" spans="1:7" s="34" customFormat="1" ht="33" customHeight="1">
      <c r="A1" s="27" t="s">
        <v>23</v>
      </c>
      <c r="B1" s="28" t="s">
        <v>24</v>
      </c>
      <c r="C1" s="29" t="s">
        <v>25</v>
      </c>
      <c r="D1" s="30" t="s">
        <v>26</v>
      </c>
      <c r="E1" s="31" t="s">
        <v>27</v>
      </c>
      <c r="F1" s="32" t="s">
        <v>28</v>
      </c>
      <c r="G1" s="33"/>
    </row>
    <row r="3" spans="1:6" ht="12.75">
      <c r="A3" s="357" t="s">
        <v>29</v>
      </c>
      <c r="B3" s="357"/>
      <c r="C3" s="357"/>
      <c r="D3" s="357"/>
      <c r="E3" s="357"/>
      <c r="F3" s="357"/>
    </row>
    <row r="4" spans="1:26" s="39" customFormat="1" ht="12.75">
      <c r="A4" s="35"/>
      <c r="B4" s="1"/>
      <c r="C4" s="1"/>
      <c r="D4" s="36"/>
      <c r="E4" s="37"/>
      <c r="F4" s="38"/>
      <c r="G4" s="4"/>
      <c r="H4" s="1"/>
      <c r="I4" s="1"/>
      <c r="J4" s="1"/>
      <c r="K4" s="1"/>
      <c r="L4" s="1"/>
      <c r="M4" s="1"/>
      <c r="N4" s="1"/>
      <c r="O4" s="1"/>
      <c r="P4" s="1"/>
      <c r="Q4" s="1"/>
      <c r="R4" s="1"/>
      <c r="S4" s="1"/>
      <c r="T4" s="1"/>
      <c r="U4" s="1"/>
      <c r="V4" s="1"/>
      <c r="W4" s="1"/>
      <c r="X4" s="1"/>
      <c r="Y4" s="1"/>
      <c r="Z4" s="1"/>
    </row>
    <row r="5" spans="1:26" s="39" customFormat="1" ht="12.75">
      <c r="A5" s="35"/>
      <c r="B5" s="1"/>
      <c r="C5" s="1"/>
      <c r="D5" s="36"/>
      <c r="E5" s="37"/>
      <c r="F5" s="38"/>
      <c r="G5" s="4"/>
      <c r="H5" s="1"/>
      <c r="I5" s="1"/>
      <c r="J5" s="1"/>
      <c r="K5" s="1"/>
      <c r="L5" s="1"/>
      <c r="M5" s="1"/>
      <c r="N5" s="1"/>
      <c r="O5" s="1"/>
      <c r="P5" s="1"/>
      <c r="Q5" s="1"/>
      <c r="R5" s="1"/>
      <c r="S5" s="1"/>
      <c r="T5" s="1"/>
      <c r="U5" s="1"/>
      <c r="V5" s="1"/>
      <c r="W5" s="1"/>
      <c r="X5" s="1"/>
      <c r="Y5" s="1"/>
      <c r="Z5" s="1"/>
    </row>
    <row r="6" spans="1:26" s="39" customFormat="1" ht="12.75">
      <c r="A6" s="40" t="s">
        <v>30</v>
      </c>
      <c r="B6" s="41" t="s">
        <v>31</v>
      </c>
      <c r="C6" s="42" t="s">
        <v>32</v>
      </c>
      <c r="D6" s="43"/>
      <c r="E6" s="44"/>
      <c r="F6" s="45"/>
      <c r="G6" s="4"/>
      <c r="H6" s="1"/>
      <c r="I6" s="1"/>
      <c r="J6" s="1"/>
      <c r="K6" s="1"/>
      <c r="L6" s="1"/>
      <c r="M6" s="1"/>
      <c r="N6" s="1"/>
      <c r="O6" s="1"/>
      <c r="P6" s="1"/>
      <c r="Q6" s="1"/>
      <c r="R6" s="1"/>
      <c r="S6" s="1"/>
      <c r="T6" s="1"/>
      <c r="U6" s="1"/>
      <c r="V6" s="1"/>
      <c r="W6" s="1"/>
      <c r="X6" s="1"/>
      <c r="Y6" s="1"/>
      <c r="Z6" s="1"/>
    </row>
    <row r="7" spans="1:26" s="54" customFormat="1" ht="12.75">
      <c r="A7" s="46"/>
      <c r="B7" s="47"/>
      <c r="C7" s="48"/>
      <c r="D7" s="49"/>
      <c r="E7" s="50"/>
      <c r="F7" s="51"/>
      <c r="G7" s="52"/>
      <c r="H7" s="53"/>
      <c r="I7" s="53"/>
      <c r="J7" s="53"/>
      <c r="K7" s="53"/>
      <c r="L7" s="53"/>
      <c r="M7" s="53"/>
      <c r="N7" s="53"/>
      <c r="O7" s="53"/>
      <c r="P7" s="53"/>
      <c r="Q7" s="53"/>
      <c r="R7" s="53"/>
      <c r="S7" s="53"/>
      <c r="T7" s="53"/>
      <c r="U7" s="53"/>
      <c r="V7" s="53"/>
      <c r="W7" s="53"/>
      <c r="X7" s="53"/>
      <c r="Y7" s="53"/>
      <c r="Z7" s="53"/>
    </row>
    <row r="8" spans="1:26" s="54" customFormat="1" ht="153">
      <c r="A8" s="55" t="s">
        <v>33</v>
      </c>
      <c r="B8" s="56" t="s">
        <v>34</v>
      </c>
      <c r="C8" s="57"/>
      <c r="D8" s="58"/>
      <c r="E8" s="37"/>
      <c r="F8" s="51"/>
      <c r="G8" s="52"/>
      <c r="H8" s="53"/>
      <c r="I8" s="53"/>
      <c r="J8" s="53"/>
      <c r="K8" s="53"/>
      <c r="L8" s="53"/>
      <c r="M8" s="53"/>
      <c r="N8" s="53"/>
      <c r="O8" s="53"/>
      <c r="P8" s="53"/>
      <c r="Q8" s="53"/>
      <c r="R8" s="53"/>
      <c r="S8" s="53"/>
      <c r="T8" s="53"/>
      <c r="U8" s="53"/>
      <c r="V8" s="53"/>
      <c r="W8" s="53"/>
      <c r="X8" s="53"/>
      <c r="Y8" s="53"/>
      <c r="Z8" s="53"/>
    </row>
    <row r="9" spans="1:26" s="54" customFormat="1" ht="12.75">
      <c r="A9" s="55"/>
      <c r="B9" s="56"/>
      <c r="C9" s="59" t="s">
        <v>35</v>
      </c>
      <c r="D9" s="60">
        <v>260</v>
      </c>
      <c r="E9" s="371"/>
      <c r="F9" s="63">
        <v>0</v>
      </c>
      <c r="G9" s="52"/>
      <c r="H9" s="53"/>
      <c r="I9" s="53"/>
      <c r="J9" s="53"/>
      <c r="K9" s="53"/>
      <c r="L9" s="53"/>
      <c r="M9" s="53"/>
      <c r="N9" s="53"/>
      <c r="O9" s="53"/>
      <c r="P9" s="53"/>
      <c r="Q9" s="53"/>
      <c r="R9" s="53"/>
      <c r="S9" s="53"/>
      <c r="T9" s="53"/>
      <c r="U9" s="53"/>
      <c r="V9" s="53"/>
      <c r="W9" s="53"/>
      <c r="X9" s="53"/>
      <c r="Y9" s="53"/>
      <c r="Z9" s="53"/>
    </row>
    <row r="10" spans="1:26" s="54" customFormat="1" ht="12.75">
      <c r="A10" s="55"/>
      <c r="B10" s="56"/>
      <c r="C10" s="57"/>
      <c r="D10" s="60"/>
      <c r="E10" s="37"/>
      <c r="F10" s="51"/>
      <c r="G10" s="52"/>
      <c r="H10" s="53"/>
      <c r="I10" s="53"/>
      <c r="J10" s="53"/>
      <c r="K10" s="53"/>
      <c r="L10" s="53"/>
      <c r="M10" s="53"/>
      <c r="N10" s="53"/>
      <c r="O10" s="53"/>
      <c r="P10" s="53"/>
      <c r="Q10" s="53"/>
      <c r="R10" s="53"/>
      <c r="S10" s="53"/>
      <c r="T10" s="53"/>
      <c r="U10" s="53"/>
      <c r="V10" s="53"/>
      <c r="W10" s="53"/>
      <c r="X10" s="53"/>
      <c r="Y10" s="53"/>
      <c r="Z10" s="53"/>
    </row>
    <row r="11" spans="1:26" s="54" customFormat="1" ht="76.5">
      <c r="A11" s="61" t="s">
        <v>36</v>
      </c>
      <c r="B11" s="56" t="s">
        <v>44</v>
      </c>
      <c r="C11" s="59"/>
      <c r="D11" s="62"/>
      <c r="E11" s="63"/>
      <c r="F11" s="63"/>
      <c r="G11" s="52"/>
      <c r="H11" s="53"/>
      <c r="I11" s="53"/>
      <c r="J11" s="53"/>
      <c r="K11" s="53"/>
      <c r="L11" s="53"/>
      <c r="M11" s="53"/>
      <c r="N11" s="53"/>
      <c r="O11" s="53"/>
      <c r="P11" s="53"/>
      <c r="Q11" s="53"/>
      <c r="R11" s="53"/>
      <c r="S11" s="53"/>
      <c r="T11" s="53"/>
      <c r="U11" s="53"/>
      <c r="V11" s="53"/>
      <c r="W11" s="53"/>
      <c r="X11" s="53"/>
      <c r="Y11" s="53"/>
      <c r="Z11" s="53"/>
    </row>
    <row r="12" spans="1:26" s="54" customFormat="1" ht="12.75">
      <c r="A12" s="61"/>
      <c r="B12" s="64"/>
      <c r="C12" s="57" t="s">
        <v>42</v>
      </c>
      <c r="D12" s="63">
        <v>425</v>
      </c>
      <c r="E12" s="372"/>
      <c r="F12" s="63">
        <f>D12*E12</f>
        <v>0</v>
      </c>
      <c r="G12" s="52"/>
      <c r="H12" s="53"/>
      <c r="I12" s="53"/>
      <c r="J12" s="53"/>
      <c r="K12" s="53"/>
      <c r="L12" s="53"/>
      <c r="M12" s="53"/>
      <c r="N12" s="53"/>
      <c r="O12" s="53"/>
      <c r="P12" s="53"/>
      <c r="Q12" s="53"/>
      <c r="R12" s="53"/>
      <c r="S12" s="53"/>
      <c r="T12" s="53"/>
      <c r="U12" s="53"/>
      <c r="V12" s="53"/>
      <c r="W12" s="53"/>
      <c r="X12" s="53"/>
      <c r="Y12" s="53"/>
      <c r="Z12" s="53"/>
    </row>
    <row r="13" spans="1:26" s="54" customFormat="1" ht="12.75">
      <c r="A13" s="61"/>
      <c r="B13" s="64"/>
      <c r="C13" s="57"/>
      <c r="D13" s="63"/>
      <c r="E13" s="63"/>
      <c r="F13" s="63"/>
      <c r="G13" s="52"/>
      <c r="H13" s="53"/>
      <c r="I13" s="53"/>
      <c r="J13" s="53"/>
      <c r="K13" s="53"/>
      <c r="L13" s="53"/>
      <c r="M13" s="53"/>
      <c r="N13" s="53"/>
      <c r="O13" s="53"/>
      <c r="P13" s="53"/>
      <c r="Q13" s="53"/>
      <c r="R13" s="53"/>
      <c r="S13" s="53"/>
      <c r="T13" s="53"/>
      <c r="U13" s="53"/>
      <c r="V13" s="53"/>
      <c r="W13" s="53"/>
      <c r="X13" s="53"/>
      <c r="Y13" s="53"/>
      <c r="Z13" s="53"/>
    </row>
    <row r="14" spans="1:26" s="54" customFormat="1" ht="76.5">
      <c r="A14" s="55" t="s">
        <v>40</v>
      </c>
      <c r="B14" s="56" t="s">
        <v>60</v>
      </c>
      <c r="C14" s="57"/>
      <c r="D14" s="60"/>
      <c r="E14" s="37"/>
      <c r="F14" s="51"/>
      <c r="G14" s="52"/>
      <c r="H14" s="53"/>
      <c r="I14" s="53"/>
      <c r="J14" s="53"/>
      <c r="K14" s="53"/>
      <c r="L14" s="53"/>
      <c r="M14" s="53"/>
      <c r="N14" s="53"/>
      <c r="O14" s="53"/>
      <c r="P14" s="53"/>
      <c r="Q14" s="53"/>
      <c r="R14" s="53"/>
      <c r="S14" s="53"/>
      <c r="T14" s="53"/>
      <c r="U14" s="53"/>
      <c r="V14" s="53"/>
      <c r="W14" s="53"/>
      <c r="X14" s="53"/>
      <c r="Y14" s="53"/>
      <c r="Z14" s="53"/>
    </row>
    <row r="15" spans="1:26" s="54" customFormat="1" ht="12.75">
      <c r="A15" s="55"/>
      <c r="B15" s="65"/>
      <c r="C15" s="57" t="s">
        <v>58</v>
      </c>
      <c r="D15" s="60">
        <v>3</v>
      </c>
      <c r="E15" s="371"/>
      <c r="F15" s="63">
        <v>0</v>
      </c>
      <c r="G15" s="52"/>
      <c r="H15" s="53"/>
      <c r="I15" s="53"/>
      <c r="J15" s="53"/>
      <c r="K15" s="53"/>
      <c r="L15" s="53"/>
      <c r="M15" s="53"/>
      <c r="N15" s="53"/>
      <c r="O15" s="53"/>
      <c r="P15" s="53"/>
      <c r="Q15" s="53"/>
      <c r="R15" s="53"/>
      <c r="S15" s="53"/>
      <c r="T15" s="53"/>
      <c r="U15" s="53"/>
      <c r="V15" s="53"/>
      <c r="W15" s="53"/>
      <c r="X15" s="53"/>
      <c r="Y15" s="53"/>
      <c r="Z15" s="53"/>
    </row>
    <row r="16" spans="1:26" s="54" customFormat="1" ht="12.75">
      <c r="A16" s="55"/>
      <c r="B16" s="65"/>
      <c r="C16" s="57"/>
      <c r="D16" s="60"/>
      <c r="E16" s="37"/>
      <c r="F16" s="51"/>
      <c r="G16" s="52"/>
      <c r="H16" s="53"/>
      <c r="I16" s="53"/>
      <c r="J16" s="53"/>
      <c r="K16" s="53"/>
      <c r="L16" s="53"/>
      <c r="M16" s="53"/>
      <c r="N16" s="53"/>
      <c r="O16" s="53"/>
      <c r="P16" s="53"/>
      <c r="Q16" s="53"/>
      <c r="R16" s="53"/>
      <c r="S16" s="53"/>
      <c r="T16" s="53"/>
      <c r="U16" s="53"/>
      <c r="V16" s="53"/>
      <c r="W16" s="53"/>
      <c r="X16" s="53"/>
      <c r="Y16" s="53"/>
      <c r="Z16" s="53"/>
    </row>
    <row r="17" spans="1:26" s="54" customFormat="1" ht="89.25">
      <c r="A17" s="55" t="s">
        <v>136</v>
      </c>
      <c r="B17" s="56" t="s">
        <v>62</v>
      </c>
      <c r="C17" s="57"/>
      <c r="D17" s="60"/>
      <c r="E17" s="37"/>
      <c r="F17" s="51"/>
      <c r="G17" s="52"/>
      <c r="H17" s="53"/>
      <c r="I17" s="53"/>
      <c r="J17" s="53"/>
      <c r="K17" s="53"/>
      <c r="L17" s="53"/>
      <c r="M17" s="53"/>
      <c r="N17" s="53"/>
      <c r="O17" s="53"/>
      <c r="P17" s="53"/>
      <c r="Q17" s="53"/>
      <c r="R17" s="53"/>
      <c r="S17" s="53"/>
      <c r="T17" s="53"/>
      <c r="U17" s="53"/>
      <c r="V17" s="53"/>
      <c r="W17" s="53"/>
      <c r="X17" s="53"/>
      <c r="Y17" s="53"/>
      <c r="Z17" s="53"/>
    </row>
    <row r="18" spans="1:26" s="54" customFormat="1" ht="12.75">
      <c r="A18" s="55"/>
      <c r="B18" s="65"/>
      <c r="C18" s="57" t="s">
        <v>58</v>
      </c>
      <c r="D18" s="60">
        <v>4</v>
      </c>
      <c r="E18" s="371"/>
      <c r="F18" s="63">
        <v>0</v>
      </c>
      <c r="G18" s="52"/>
      <c r="H18" s="53"/>
      <c r="I18" s="53"/>
      <c r="J18" s="53"/>
      <c r="K18" s="53"/>
      <c r="L18" s="53"/>
      <c r="M18" s="53"/>
      <c r="N18" s="53"/>
      <c r="O18" s="53"/>
      <c r="P18" s="53"/>
      <c r="Q18" s="53"/>
      <c r="R18" s="53"/>
      <c r="S18" s="53"/>
      <c r="T18" s="53"/>
      <c r="U18" s="53"/>
      <c r="V18" s="53"/>
      <c r="W18" s="53"/>
      <c r="X18" s="53"/>
      <c r="Y18" s="53"/>
      <c r="Z18" s="53"/>
    </row>
    <row r="19" spans="1:26" s="54" customFormat="1" ht="12.75">
      <c r="A19" s="55"/>
      <c r="B19" s="56"/>
      <c r="C19" s="57"/>
      <c r="D19" s="60"/>
      <c r="E19" s="37"/>
      <c r="F19" s="51"/>
      <c r="G19" s="52"/>
      <c r="H19" s="53"/>
      <c r="I19" s="53"/>
      <c r="J19" s="53"/>
      <c r="K19" s="53"/>
      <c r="L19" s="53"/>
      <c r="M19" s="53"/>
      <c r="N19" s="53"/>
      <c r="O19" s="53"/>
      <c r="P19" s="53"/>
      <c r="Q19" s="53"/>
      <c r="R19" s="53"/>
      <c r="S19" s="53"/>
      <c r="T19" s="53"/>
      <c r="U19" s="53"/>
      <c r="V19" s="53"/>
      <c r="W19" s="53"/>
      <c r="X19" s="53"/>
      <c r="Y19" s="53"/>
      <c r="Z19" s="53"/>
    </row>
    <row r="20" spans="1:26" s="54" customFormat="1" ht="38.25">
      <c r="A20" s="66" t="s">
        <v>43</v>
      </c>
      <c r="B20" s="64" t="s">
        <v>64</v>
      </c>
      <c r="C20" s="67"/>
      <c r="D20" s="68"/>
      <c r="E20" s="69"/>
      <c r="F20" s="63"/>
      <c r="G20" s="52"/>
      <c r="H20" s="53"/>
      <c r="I20" s="53"/>
      <c r="J20" s="53"/>
      <c r="K20" s="53"/>
      <c r="L20" s="53"/>
      <c r="M20" s="53"/>
      <c r="N20" s="53"/>
      <c r="O20" s="53"/>
      <c r="P20" s="53"/>
      <c r="Q20" s="53"/>
      <c r="R20" s="53"/>
      <c r="S20" s="53"/>
      <c r="T20" s="53"/>
      <c r="U20" s="53"/>
      <c r="V20" s="53"/>
      <c r="W20" s="53"/>
      <c r="X20" s="53"/>
      <c r="Y20" s="53"/>
      <c r="Z20" s="53"/>
    </row>
    <row r="21" spans="1:26" s="54" customFormat="1" ht="12.75">
      <c r="A21" s="70"/>
      <c r="B21" s="64"/>
      <c r="C21" s="59" t="s">
        <v>58</v>
      </c>
      <c r="D21" s="71">
        <v>3</v>
      </c>
      <c r="E21" s="372"/>
      <c r="F21" s="63">
        <f>D21*E21</f>
        <v>0</v>
      </c>
      <c r="G21" s="52"/>
      <c r="H21" s="53"/>
      <c r="I21" s="53"/>
      <c r="J21" s="53"/>
      <c r="K21" s="53"/>
      <c r="L21" s="53"/>
      <c r="M21" s="53"/>
      <c r="N21" s="53"/>
      <c r="O21" s="53"/>
      <c r="P21" s="53"/>
      <c r="Q21" s="53"/>
      <c r="R21" s="53"/>
      <c r="S21" s="53"/>
      <c r="T21" s="53"/>
      <c r="U21" s="53"/>
      <c r="V21" s="53"/>
      <c r="W21" s="53"/>
      <c r="X21" s="53"/>
      <c r="Y21" s="53"/>
      <c r="Z21" s="53"/>
    </row>
    <row r="22" spans="1:26" s="54" customFormat="1" ht="12.75">
      <c r="A22" s="70"/>
      <c r="B22" s="64"/>
      <c r="C22" s="59"/>
      <c r="D22" s="71"/>
      <c r="E22" s="63"/>
      <c r="F22" s="63"/>
      <c r="G22" s="52"/>
      <c r="H22" s="53"/>
      <c r="I22" s="53"/>
      <c r="J22" s="53"/>
      <c r="K22" s="53"/>
      <c r="L22" s="53"/>
      <c r="M22" s="53"/>
      <c r="N22" s="53"/>
      <c r="O22" s="53"/>
      <c r="P22" s="53"/>
      <c r="Q22" s="53"/>
      <c r="R22" s="53"/>
      <c r="S22" s="53"/>
      <c r="T22" s="53"/>
      <c r="U22" s="53"/>
      <c r="V22" s="53"/>
      <c r="W22" s="53"/>
      <c r="X22" s="53"/>
      <c r="Y22" s="53"/>
      <c r="Z22" s="53"/>
    </row>
    <row r="23" spans="1:26" s="54" customFormat="1" ht="51">
      <c r="A23" s="55" t="s">
        <v>45</v>
      </c>
      <c r="B23" s="56" t="s">
        <v>66</v>
      </c>
      <c r="C23" s="57"/>
      <c r="D23" s="60"/>
      <c r="E23" s="37"/>
      <c r="F23" s="51"/>
      <c r="G23" s="52"/>
      <c r="H23" s="53"/>
      <c r="I23" s="53"/>
      <c r="J23" s="53"/>
      <c r="K23" s="53"/>
      <c r="L23" s="53"/>
      <c r="M23" s="53"/>
      <c r="N23" s="53"/>
      <c r="O23" s="53"/>
      <c r="P23" s="53"/>
      <c r="Q23" s="53"/>
      <c r="R23" s="53"/>
      <c r="S23" s="53"/>
      <c r="T23" s="53"/>
      <c r="U23" s="53"/>
      <c r="V23" s="53"/>
      <c r="W23" s="53"/>
      <c r="X23" s="53"/>
      <c r="Y23" s="53"/>
      <c r="Z23" s="53"/>
    </row>
    <row r="24" spans="1:26" s="54" customFormat="1" ht="12.75">
      <c r="A24" s="55"/>
      <c r="B24" s="65"/>
      <c r="C24" s="57" t="s">
        <v>58</v>
      </c>
      <c r="D24" s="60">
        <v>1</v>
      </c>
      <c r="E24" s="371"/>
      <c r="F24" s="63">
        <v>0</v>
      </c>
      <c r="G24" s="52"/>
      <c r="H24" s="53"/>
      <c r="I24" s="53"/>
      <c r="J24" s="53"/>
      <c r="K24" s="53"/>
      <c r="L24" s="53"/>
      <c r="M24" s="53"/>
      <c r="N24" s="53"/>
      <c r="O24" s="53"/>
      <c r="P24" s="53"/>
      <c r="Q24" s="53"/>
      <c r="R24" s="53"/>
      <c r="S24" s="53"/>
      <c r="T24" s="53"/>
      <c r="U24" s="53"/>
      <c r="V24" s="53"/>
      <c r="W24" s="53"/>
      <c r="X24" s="53"/>
      <c r="Y24" s="53"/>
      <c r="Z24" s="53"/>
    </row>
    <row r="25" spans="1:26" s="54" customFormat="1" ht="12.75">
      <c r="A25" s="70"/>
      <c r="B25" s="64"/>
      <c r="C25" s="59"/>
      <c r="D25" s="71"/>
      <c r="E25" s="63"/>
      <c r="F25" s="63"/>
      <c r="G25" s="52"/>
      <c r="H25" s="53"/>
      <c r="I25" s="53"/>
      <c r="J25" s="53"/>
      <c r="K25" s="53"/>
      <c r="L25" s="53"/>
      <c r="M25" s="53"/>
      <c r="N25" s="53"/>
      <c r="O25" s="53"/>
      <c r="P25" s="53"/>
      <c r="Q25" s="53"/>
      <c r="R25" s="53"/>
      <c r="S25" s="53"/>
      <c r="T25" s="53"/>
      <c r="U25" s="53"/>
      <c r="V25" s="53"/>
      <c r="W25" s="53"/>
      <c r="X25" s="53"/>
      <c r="Y25" s="53"/>
      <c r="Z25" s="53"/>
    </row>
    <row r="26" spans="1:26" s="54" customFormat="1" ht="12.75">
      <c r="A26" s="70"/>
      <c r="B26" s="64"/>
      <c r="C26" s="59"/>
      <c r="D26" s="71"/>
      <c r="E26" s="63"/>
      <c r="F26" s="63"/>
      <c r="G26" s="52"/>
      <c r="H26" s="53"/>
      <c r="I26" s="53"/>
      <c r="J26" s="53"/>
      <c r="K26" s="53"/>
      <c r="L26" s="53"/>
      <c r="M26" s="53"/>
      <c r="N26" s="53"/>
      <c r="O26" s="53"/>
      <c r="P26" s="53"/>
      <c r="Q26" s="53"/>
      <c r="R26" s="53"/>
      <c r="S26" s="53"/>
      <c r="T26" s="53"/>
      <c r="U26" s="53"/>
      <c r="V26" s="53"/>
      <c r="W26" s="53"/>
      <c r="X26" s="53"/>
      <c r="Y26" s="53"/>
      <c r="Z26" s="53"/>
    </row>
    <row r="27" spans="1:26" s="39" customFormat="1" ht="12.75">
      <c r="A27" s="72"/>
      <c r="B27" s="73" t="s">
        <v>67</v>
      </c>
      <c r="C27" s="74" t="s">
        <v>68</v>
      </c>
      <c r="D27" s="75"/>
      <c r="E27" s="76"/>
      <c r="F27" s="76">
        <f>SUM(F9:F26)</f>
        <v>0</v>
      </c>
      <c r="G27" s="4"/>
      <c r="H27" s="1"/>
      <c r="I27" s="1"/>
      <c r="J27" s="1"/>
      <c r="K27" s="1"/>
      <c r="L27" s="1"/>
      <c r="M27" s="1"/>
      <c r="N27" s="1"/>
      <c r="O27" s="1"/>
      <c r="P27" s="1"/>
      <c r="Q27" s="1"/>
      <c r="R27" s="1"/>
      <c r="S27" s="1"/>
      <c r="T27" s="1"/>
      <c r="U27" s="1"/>
      <c r="V27" s="1"/>
      <c r="W27" s="1"/>
      <c r="X27" s="1"/>
      <c r="Y27" s="1"/>
      <c r="Z27" s="1"/>
    </row>
    <row r="28" spans="1:26" s="39" customFormat="1" ht="12.75">
      <c r="A28" s="35"/>
      <c r="B28" s="1"/>
      <c r="C28" s="1"/>
      <c r="D28" s="77"/>
      <c r="E28" s="37"/>
      <c r="F28" s="38"/>
      <c r="G28" s="4"/>
      <c r="H28" s="1"/>
      <c r="I28" s="1"/>
      <c r="J28" s="1"/>
      <c r="K28" s="1"/>
      <c r="L28" s="1"/>
      <c r="M28" s="1"/>
      <c r="N28" s="1"/>
      <c r="O28" s="1"/>
      <c r="P28" s="1"/>
      <c r="Q28" s="1"/>
      <c r="R28" s="1"/>
      <c r="S28" s="1"/>
      <c r="T28" s="1"/>
      <c r="U28" s="1"/>
      <c r="V28" s="1"/>
      <c r="W28" s="1"/>
      <c r="X28" s="1"/>
      <c r="Y28" s="1"/>
      <c r="Z28" s="1"/>
    </row>
    <row r="29" spans="1:26" s="39" customFormat="1" ht="12.75">
      <c r="A29" s="35"/>
      <c r="B29" s="1"/>
      <c r="C29" s="1"/>
      <c r="D29" s="77"/>
      <c r="E29" s="37"/>
      <c r="F29" s="38"/>
      <c r="G29" s="4"/>
      <c r="H29" s="1"/>
      <c r="I29" s="1"/>
      <c r="J29" s="1"/>
      <c r="K29" s="1"/>
      <c r="L29" s="1"/>
      <c r="M29" s="1"/>
      <c r="N29" s="1"/>
      <c r="O29" s="1"/>
      <c r="P29" s="1"/>
      <c r="Q29" s="1"/>
      <c r="R29" s="1"/>
      <c r="S29" s="1"/>
      <c r="T29" s="1"/>
      <c r="U29" s="1"/>
      <c r="V29" s="1"/>
      <c r="W29" s="1"/>
      <c r="X29" s="1"/>
      <c r="Y29" s="1"/>
      <c r="Z29" s="1"/>
    </row>
    <row r="30" spans="1:26" s="39" customFormat="1" ht="12.75">
      <c r="A30" s="40" t="s">
        <v>69</v>
      </c>
      <c r="B30" s="41" t="s">
        <v>70</v>
      </c>
      <c r="C30" s="42" t="s">
        <v>32</v>
      </c>
      <c r="D30" s="78"/>
      <c r="E30" s="79"/>
      <c r="F30" s="79"/>
      <c r="G30" s="4"/>
      <c r="H30" s="1"/>
      <c r="I30" s="1"/>
      <c r="J30" s="1"/>
      <c r="K30" s="1"/>
      <c r="L30" s="1"/>
      <c r="M30" s="1"/>
      <c r="N30" s="1"/>
      <c r="O30" s="1"/>
      <c r="P30" s="1"/>
      <c r="Q30" s="1"/>
      <c r="R30" s="1"/>
      <c r="S30" s="1"/>
      <c r="T30" s="1"/>
      <c r="U30" s="1"/>
      <c r="V30" s="1"/>
      <c r="W30" s="1"/>
      <c r="X30" s="1"/>
      <c r="Y30" s="1"/>
      <c r="Z30" s="1"/>
    </row>
    <row r="31" spans="1:26" s="39" customFormat="1" ht="12.75">
      <c r="A31" s="35"/>
      <c r="B31" s="1"/>
      <c r="C31" s="1"/>
      <c r="D31" s="77"/>
      <c r="E31" s="37"/>
      <c r="F31" s="38"/>
      <c r="G31" s="4"/>
      <c r="H31" s="1"/>
      <c r="I31" s="1"/>
      <c r="J31" s="1"/>
      <c r="K31" s="1"/>
      <c r="L31" s="1"/>
      <c r="M31" s="1"/>
      <c r="N31" s="1"/>
      <c r="O31" s="1"/>
      <c r="P31" s="1"/>
      <c r="Q31" s="1"/>
      <c r="R31" s="1"/>
      <c r="S31" s="1"/>
      <c r="T31" s="1"/>
      <c r="U31" s="1"/>
      <c r="V31" s="1"/>
      <c r="W31" s="1"/>
      <c r="X31" s="1"/>
      <c r="Y31" s="1"/>
      <c r="Z31" s="1"/>
    </row>
    <row r="32" spans="1:26" s="39" customFormat="1" ht="12.75">
      <c r="A32" s="35"/>
      <c r="B32" s="80"/>
      <c r="C32" s="1"/>
      <c r="D32" s="82"/>
      <c r="E32" s="37"/>
      <c r="F32" s="51"/>
      <c r="G32" s="4"/>
      <c r="H32" s="1"/>
      <c r="I32" s="1"/>
      <c r="J32" s="1"/>
      <c r="K32" s="1"/>
      <c r="L32" s="1"/>
      <c r="M32" s="1"/>
      <c r="N32" s="1"/>
      <c r="O32" s="1"/>
      <c r="P32" s="1"/>
      <c r="Q32" s="1"/>
      <c r="R32" s="1"/>
      <c r="S32" s="1"/>
      <c r="T32" s="1"/>
      <c r="U32" s="1"/>
      <c r="V32" s="1"/>
      <c r="W32" s="1"/>
      <c r="X32" s="1"/>
      <c r="Y32" s="1"/>
      <c r="Z32" s="1"/>
    </row>
    <row r="33" spans="1:26" s="39" customFormat="1" ht="165.75">
      <c r="A33" s="35" t="s">
        <v>71</v>
      </c>
      <c r="B33" s="56" t="s">
        <v>74</v>
      </c>
      <c r="C33" s="83"/>
      <c r="D33" s="84"/>
      <c r="E33" s="37"/>
      <c r="F33" s="38"/>
      <c r="G33" s="4"/>
      <c r="H33" s="1"/>
      <c r="I33" s="1"/>
      <c r="J33" s="1"/>
      <c r="K33" s="1"/>
      <c r="L33" s="1"/>
      <c r="M33" s="1"/>
      <c r="N33" s="1"/>
      <c r="O33" s="1"/>
      <c r="P33" s="1"/>
      <c r="Q33" s="1"/>
      <c r="R33" s="1"/>
      <c r="S33" s="1"/>
      <c r="T33" s="1"/>
      <c r="U33" s="1"/>
      <c r="V33" s="1"/>
      <c r="W33" s="1"/>
      <c r="X33" s="1"/>
      <c r="Y33" s="1"/>
      <c r="Z33" s="1"/>
    </row>
    <row r="34" spans="1:26" s="39" customFormat="1" ht="12.75">
      <c r="A34" s="35"/>
      <c r="B34" s="65"/>
      <c r="C34" s="57" t="s">
        <v>42</v>
      </c>
      <c r="D34" s="81">
        <v>1040</v>
      </c>
      <c r="E34" s="371"/>
      <c r="F34" s="63">
        <v>0</v>
      </c>
      <c r="G34" s="4"/>
      <c r="H34" s="1"/>
      <c r="I34" s="1"/>
      <c r="J34" s="1"/>
      <c r="K34" s="1"/>
      <c r="L34" s="1"/>
      <c r="M34" s="1"/>
      <c r="N34" s="1"/>
      <c r="O34" s="1"/>
      <c r="P34" s="1"/>
      <c r="Q34" s="1"/>
      <c r="R34" s="1"/>
      <c r="S34" s="1"/>
      <c r="T34" s="1"/>
      <c r="U34" s="1"/>
      <c r="V34" s="1"/>
      <c r="W34" s="1"/>
      <c r="X34" s="1"/>
      <c r="Y34" s="1"/>
      <c r="Z34" s="1"/>
    </row>
    <row r="35" spans="1:26" s="39" customFormat="1" ht="12.75">
      <c r="A35" s="35"/>
      <c r="B35" s="65"/>
      <c r="C35" s="57"/>
      <c r="D35" s="85"/>
      <c r="E35" s="37"/>
      <c r="F35" s="51"/>
      <c r="G35" s="4"/>
      <c r="H35" s="1"/>
      <c r="I35" s="1"/>
      <c r="J35" s="1"/>
      <c r="K35" s="1"/>
      <c r="L35" s="1"/>
      <c r="M35" s="1"/>
      <c r="N35" s="1"/>
      <c r="O35" s="1"/>
      <c r="P35" s="1"/>
      <c r="Q35" s="1"/>
      <c r="R35" s="1"/>
      <c r="S35" s="1"/>
      <c r="T35" s="1"/>
      <c r="U35" s="1"/>
      <c r="V35" s="1"/>
      <c r="W35" s="1"/>
      <c r="X35" s="1"/>
      <c r="Y35" s="1"/>
      <c r="Z35" s="1"/>
    </row>
    <row r="36" spans="1:26" s="39" customFormat="1" ht="89.25">
      <c r="A36" s="35" t="s">
        <v>73</v>
      </c>
      <c r="B36" s="56" t="s">
        <v>76</v>
      </c>
      <c r="C36" s="59"/>
      <c r="D36" s="86"/>
      <c r="E36" s="37"/>
      <c r="F36" s="38"/>
      <c r="G36" s="4"/>
      <c r="H36" s="1"/>
      <c r="I36" s="1"/>
      <c r="J36" s="1"/>
      <c r="K36" s="1"/>
      <c r="L36" s="1"/>
      <c r="M36" s="1"/>
      <c r="N36" s="1"/>
      <c r="O36" s="1"/>
      <c r="P36" s="1"/>
      <c r="Q36" s="1"/>
      <c r="R36" s="1"/>
      <c r="S36" s="1"/>
      <c r="T36" s="1"/>
      <c r="U36" s="1"/>
      <c r="V36" s="1"/>
      <c r="W36" s="1"/>
      <c r="X36" s="1"/>
      <c r="Y36" s="1"/>
      <c r="Z36" s="1"/>
    </row>
    <row r="37" spans="1:26" s="39" customFormat="1" ht="12.75">
      <c r="A37" s="35"/>
      <c r="B37" s="65"/>
      <c r="C37" s="57" t="s">
        <v>42</v>
      </c>
      <c r="D37" s="81">
        <v>300</v>
      </c>
      <c r="E37" s="371"/>
      <c r="F37" s="63">
        <v>0</v>
      </c>
      <c r="G37" s="4"/>
      <c r="H37" s="1"/>
      <c r="I37" s="1"/>
      <c r="J37" s="1"/>
      <c r="K37" s="1"/>
      <c r="L37" s="1"/>
      <c r="M37" s="1"/>
      <c r="N37" s="1"/>
      <c r="O37" s="1"/>
      <c r="P37" s="1"/>
      <c r="Q37" s="1"/>
      <c r="R37" s="1"/>
      <c r="S37" s="1"/>
      <c r="T37" s="1"/>
      <c r="U37" s="1"/>
      <c r="V37" s="1"/>
      <c r="W37" s="1"/>
      <c r="X37" s="1"/>
      <c r="Y37" s="1"/>
      <c r="Z37" s="1"/>
    </row>
    <row r="38" spans="1:26" s="39" customFormat="1" ht="12.75">
      <c r="A38" s="35"/>
      <c r="B38" s="65"/>
      <c r="C38" s="59"/>
      <c r="D38" s="82"/>
      <c r="E38" s="37"/>
      <c r="F38" s="51"/>
      <c r="G38" s="4"/>
      <c r="H38" s="1"/>
      <c r="I38" s="1"/>
      <c r="J38" s="1"/>
      <c r="K38" s="1"/>
      <c r="L38" s="1"/>
      <c r="M38" s="1"/>
      <c r="N38" s="1"/>
      <c r="O38" s="1"/>
      <c r="P38" s="1"/>
      <c r="Q38" s="1"/>
      <c r="R38" s="1"/>
      <c r="S38" s="1"/>
      <c r="T38" s="1"/>
      <c r="U38" s="1"/>
      <c r="V38" s="1"/>
      <c r="W38" s="1"/>
      <c r="X38" s="1"/>
      <c r="Y38" s="1"/>
      <c r="Z38" s="1"/>
    </row>
    <row r="39" spans="1:26" s="39" customFormat="1" ht="12.75">
      <c r="A39" s="72"/>
      <c r="B39" s="73" t="s">
        <v>77</v>
      </c>
      <c r="C39" s="74" t="s">
        <v>68</v>
      </c>
      <c r="D39" s="75"/>
      <c r="E39" s="76"/>
      <c r="F39" s="76">
        <f>SUM(F32:G38)</f>
        <v>0</v>
      </c>
      <c r="G39" s="4"/>
      <c r="H39" s="1"/>
      <c r="I39" s="1"/>
      <c r="J39" s="1"/>
      <c r="K39" s="1"/>
      <c r="L39" s="1"/>
      <c r="M39" s="1"/>
      <c r="N39" s="1"/>
      <c r="O39" s="1"/>
      <c r="P39" s="1"/>
      <c r="Q39" s="1"/>
      <c r="R39" s="1"/>
      <c r="S39" s="1"/>
      <c r="T39" s="1"/>
      <c r="U39" s="1"/>
      <c r="V39" s="1"/>
      <c r="W39" s="1"/>
      <c r="X39" s="1"/>
      <c r="Y39" s="1"/>
      <c r="Z39" s="1"/>
    </row>
    <row r="40" spans="1:26" s="39" customFormat="1" ht="13.5" thickTop="1">
      <c r="A40" s="35"/>
      <c r="B40" s="1"/>
      <c r="C40" s="1"/>
      <c r="D40" s="77"/>
      <c r="E40" s="37"/>
      <c r="F40" s="38"/>
      <c r="G40" s="4"/>
      <c r="H40" s="1"/>
      <c r="I40" s="1"/>
      <c r="J40" s="1"/>
      <c r="K40" s="1"/>
      <c r="L40" s="1"/>
      <c r="M40" s="1"/>
      <c r="N40" s="1"/>
      <c r="O40" s="1"/>
      <c r="P40" s="1"/>
      <c r="Q40" s="1"/>
      <c r="R40" s="1"/>
      <c r="S40" s="1"/>
      <c r="T40" s="1"/>
      <c r="U40" s="1"/>
      <c r="V40" s="1"/>
      <c r="W40" s="1"/>
      <c r="X40" s="1"/>
      <c r="Y40" s="1"/>
      <c r="Z40" s="1"/>
    </row>
    <row r="41" spans="1:26" s="39" customFormat="1" ht="12.75">
      <c r="A41" s="40" t="s">
        <v>78</v>
      </c>
      <c r="B41" s="41" t="s">
        <v>100</v>
      </c>
      <c r="C41" s="87" t="s">
        <v>32</v>
      </c>
      <c r="D41" s="88"/>
      <c r="E41" s="79"/>
      <c r="F41" s="79"/>
      <c r="G41" s="4"/>
      <c r="H41" s="1"/>
      <c r="I41" s="1"/>
      <c r="J41" s="1"/>
      <c r="K41" s="1"/>
      <c r="L41" s="1"/>
      <c r="M41" s="1"/>
      <c r="N41" s="1"/>
      <c r="O41" s="1"/>
      <c r="P41" s="1"/>
      <c r="Q41" s="1"/>
      <c r="R41" s="1"/>
      <c r="S41" s="1"/>
      <c r="T41" s="1"/>
      <c r="U41" s="1"/>
      <c r="V41" s="1"/>
      <c r="W41" s="1"/>
      <c r="X41" s="1"/>
      <c r="Y41" s="1"/>
      <c r="Z41" s="1"/>
    </row>
    <row r="42" spans="1:26" s="39" customFormat="1" ht="12.75">
      <c r="A42" s="35"/>
      <c r="B42" s="1"/>
      <c r="C42" s="1"/>
      <c r="D42" s="77"/>
      <c r="E42" s="37"/>
      <c r="F42" s="38"/>
      <c r="G42" s="4"/>
      <c r="H42" s="1"/>
      <c r="I42" s="1"/>
      <c r="J42" s="1"/>
      <c r="K42" s="1"/>
      <c r="L42" s="1"/>
      <c r="M42" s="1"/>
      <c r="N42" s="1"/>
      <c r="O42" s="1"/>
      <c r="P42" s="1"/>
      <c r="Q42" s="1"/>
      <c r="R42" s="1"/>
      <c r="S42" s="1"/>
      <c r="T42" s="1"/>
      <c r="U42" s="1"/>
      <c r="V42" s="1"/>
      <c r="W42" s="1"/>
      <c r="X42" s="1"/>
      <c r="Y42" s="1"/>
      <c r="Z42" s="1"/>
    </row>
    <row r="43" spans="1:26" s="39" customFormat="1" ht="229.5">
      <c r="A43" s="106" t="s">
        <v>80</v>
      </c>
      <c r="B43" s="56" t="s">
        <v>102</v>
      </c>
      <c r="C43" s="83"/>
      <c r="D43" s="84"/>
      <c r="E43" s="37"/>
      <c r="F43" s="38"/>
      <c r="G43" s="4"/>
      <c r="H43" s="1"/>
      <c r="I43" s="1"/>
      <c r="J43" s="1"/>
      <c r="K43" s="1"/>
      <c r="L43" s="1"/>
      <c r="M43" s="1"/>
      <c r="N43" s="1"/>
      <c r="O43" s="1"/>
      <c r="P43" s="1"/>
      <c r="Q43" s="1"/>
      <c r="R43" s="1"/>
      <c r="S43" s="1"/>
      <c r="T43" s="1"/>
      <c r="U43" s="1"/>
      <c r="V43" s="1"/>
      <c r="W43" s="1"/>
      <c r="X43" s="1"/>
      <c r="Y43" s="1"/>
      <c r="Z43" s="1"/>
    </row>
    <row r="44" spans="1:26" s="39" customFormat="1" ht="12.75">
      <c r="A44" s="35"/>
      <c r="B44" s="65"/>
      <c r="C44" s="107" t="s">
        <v>58</v>
      </c>
      <c r="D44" s="108">
        <v>11</v>
      </c>
      <c r="E44" s="371"/>
      <c r="F44" s="63">
        <v>0</v>
      </c>
      <c r="G44" s="4"/>
      <c r="H44" s="1"/>
      <c r="I44" s="1"/>
      <c r="J44" s="1"/>
      <c r="K44" s="1"/>
      <c r="L44" s="1"/>
      <c r="M44" s="1"/>
      <c r="N44" s="1"/>
      <c r="O44" s="1"/>
      <c r="P44" s="1"/>
      <c r="Q44" s="1"/>
      <c r="R44" s="1"/>
      <c r="S44" s="1"/>
      <c r="T44" s="1"/>
      <c r="U44" s="1"/>
      <c r="V44" s="1"/>
      <c r="W44" s="1"/>
      <c r="X44" s="1"/>
      <c r="Y44" s="1"/>
      <c r="Z44" s="1"/>
    </row>
    <row r="45" spans="1:26" s="39" customFormat="1" ht="12.75">
      <c r="A45" s="35"/>
      <c r="B45" s="65"/>
      <c r="C45" s="107"/>
      <c r="D45" s="108"/>
      <c r="E45" s="37"/>
      <c r="F45" s="51"/>
      <c r="G45" s="4"/>
      <c r="H45" s="1"/>
      <c r="I45" s="1"/>
      <c r="J45" s="1"/>
      <c r="K45" s="1"/>
      <c r="L45" s="1"/>
      <c r="M45" s="1"/>
      <c r="N45" s="1"/>
      <c r="O45" s="1"/>
      <c r="P45" s="1"/>
      <c r="Q45" s="1"/>
      <c r="R45" s="1"/>
      <c r="S45" s="1"/>
      <c r="T45" s="1"/>
      <c r="U45" s="1"/>
      <c r="V45" s="1"/>
      <c r="W45" s="1"/>
      <c r="X45" s="1"/>
      <c r="Y45" s="1"/>
      <c r="Z45" s="1"/>
    </row>
    <row r="46" spans="1:26" s="39" customFormat="1" ht="114.75">
      <c r="A46" s="96" t="s">
        <v>83</v>
      </c>
      <c r="B46" s="56" t="s">
        <v>104</v>
      </c>
      <c r="C46" s="102"/>
      <c r="D46" s="84"/>
      <c r="E46" s="37"/>
      <c r="F46" s="38"/>
      <c r="G46" s="109"/>
      <c r="H46" s="1"/>
      <c r="I46" s="1"/>
      <c r="J46" s="1"/>
      <c r="K46" s="1"/>
      <c r="L46" s="1"/>
      <c r="M46" s="1"/>
      <c r="N46" s="1"/>
      <c r="O46" s="1"/>
      <c r="P46" s="1"/>
      <c r="Q46" s="1"/>
      <c r="R46" s="1"/>
      <c r="S46" s="1"/>
      <c r="T46" s="1"/>
      <c r="U46" s="1"/>
      <c r="V46" s="1"/>
      <c r="W46" s="1"/>
      <c r="X46" s="1"/>
      <c r="Y46" s="1"/>
      <c r="Z46" s="1"/>
    </row>
    <row r="47" spans="1:26" s="39" customFormat="1" ht="12.75">
      <c r="A47" s="35"/>
      <c r="B47" s="65"/>
      <c r="C47" s="110" t="s">
        <v>35</v>
      </c>
      <c r="D47" s="85">
        <v>35</v>
      </c>
      <c r="E47" s="371"/>
      <c r="F47" s="63">
        <v>0</v>
      </c>
      <c r="G47" s="4"/>
      <c r="H47" s="1"/>
      <c r="I47" s="1"/>
      <c r="J47" s="1"/>
      <c r="K47" s="1"/>
      <c r="L47" s="1"/>
      <c r="M47" s="1"/>
      <c r="N47" s="1"/>
      <c r="O47" s="1"/>
      <c r="P47" s="1"/>
      <c r="Q47" s="1"/>
      <c r="R47" s="1"/>
      <c r="S47" s="1"/>
      <c r="T47" s="1"/>
      <c r="U47" s="1"/>
      <c r="V47" s="1"/>
      <c r="W47" s="1"/>
      <c r="X47" s="1"/>
      <c r="Y47" s="1"/>
      <c r="Z47" s="1"/>
    </row>
    <row r="48" spans="1:26" s="39" customFormat="1" ht="12.75">
      <c r="A48" s="35"/>
      <c r="B48" s="65"/>
      <c r="C48" s="110"/>
      <c r="D48" s="85"/>
      <c r="E48" s="37"/>
      <c r="F48" s="51"/>
      <c r="G48" s="4"/>
      <c r="H48" s="1"/>
      <c r="I48" s="1"/>
      <c r="J48" s="1"/>
      <c r="K48" s="1"/>
      <c r="L48" s="1"/>
      <c r="M48" s="1"/>
      <c r="N48" s="1"/>
      <c r="O48" s="1"/>
      <c r="P48" s="1"/>
      <c r="Q48" s="1"/>
      <c r="R48" s="1"/>
      <c r="S48" s="1"/>
      <c r="T48" s="1"/>
      <c r="U48" s="1"/>
      <c r="V48" s="1"/>
      <c r="W48" s="1"/>
      <c r="X48" s="1"/>
      <c r="Y48" s="1"/>
      <c r="Z48" s="1"/>
    </row>
    <row r="49" spans="1:26" s="39" customFormat="1" ht="216.75">
      <c r="A49" s="35" t="s">
        <v>88</v>
      </c>
      <c r="B49" s="111" t="s">
        <v>106</v>
      </c>
      <c r="C49" s="112"/>
      <c r="D49" s="113"/>
      <c r="E49" s="114"/>
      <c r="F49" s="101"/>
      <c r="G49" s="4"/>
      <c r="H49" s="80"/>
      <c r="I49" s="1"/>
      <c r="J49" s="1"/>
      <c r="K49" s="1"/>
      <c r="L49" s="1"/>
      <c r="M49" s="1"/>
      <c r="N49" s="1"/>
      <c r="O49" s="1"/>
      <c r="P49" s="1"/>
      <c r="Q49" s="1"/>
      <c r="R49" s="1"/>
      <c r="S49" s="1"/>
      <c r="T49" s="1"/>
      <c r="U49" s="1"/>
      <c r="V49" s="1"/>
      <c r="W49" s="1"/>
      <c r="X49" s="1"/>
      <c r="Y49" s="1"/>
      <c r="Z49" s="1"/>
    </row>
    <row r="50" spans="1:26" s="39" customFormat="1" ht="14.25" customHeight="1">
      <c r="A50" s="35"/>
      <c r="B50" s="65"/>
      <c r="C50" s="110" t="s">
        <v>35</v>
      </c>
      <c r="D50" s="103">
        <v>4</v>
      </c>
      <c r="E50" s="373"/>
      <c r="F50" s="101">
        <f>D50*E50</f>
        <v>0</v>
      </c>
      <c r="G50" s="4"/>
      <c r="H50" s="1"/>
      <c r="I50" s="1"/>
      <c r="J50" s="1"/>
      <c r="K50" s="1"/>
      <c r="L50" s="1"/>
      <c r="M50" s="1"/>
      <c r="N50" s="1"/>
      <c r="O50" s="1"/>
      <c r="P50" s="1"/>
      <c r="Q50" s="1"/>
      <c r="R50" s="1"/>
      <c r="S50" s="1"/>
      <c r="T50" s="1"/>
      <c r="U50" s="1"/>
      <c r="V50" s="1"/>
      <c r="W50" s="1"/>
      <c r="X50" s="1"/>
      <c r="Y50" s="1"/>
      <c r="Z50" s="1"/>
    </row>
    <row r="51" spans="1:26" s="39" customFormat="1" ht="12.75">
      <c r="A51" s="35"/>
      <c r="B51" s="65"/>
      <c r="C51" s="110"/>
      <c r="D51" s="85"/>
      <c r="E51" s="37"/>
      <c r="F51" s="51"/>
      <c r="G51" s="4"/>
      <c r="H51" s="1"/>
      <c r="I51" s="1"/>
      <c r="J51" s="1"/>
      <c r="K51" s="1"/>
      <c r="L51" s="1"/>
      <c r="M51" s="1"/>
      <c r="N51" s="1"/>
      <c r="O51" s="1"/>
      <c r="P51" s="1"/>
      <c r="Q51" s="1"/>
      <c r="R51" s="1"/>
      <c r="S51" s="1"/>
      <c r="T51" s="1"/>
      <c r="U51" s="1"/>
      <c r="V51" s="1"/>
      <c r="W51" s="1"/>
      <c r="X51" s="1"/>
      <c r="Y51" s="1"/>
      <c r="Z51" s="1"/>
    </row>
    <row r="52" spans="1:26" s="39" customFormat="1" ht="63.75">
      <c r="A52" s="96" t="s">
        <v>91</v>
      </c>
      <c r="B52" s="111" t="s">
        <v>108</v>
      </c>
      <c r="C52" s="112"/>
      <c r="D52" s="113"/>
      <c r="E52" s="114"/>
      <c r="F52" s="101"/>
      <c r="G52" s="4"/>
      <c r="H52" s="1"/>
      <c r="I52" s="1"/>
      <c r="J52" s="1"/>
      <c r="K52" s="1"/>
      <c r="L52" s="1"/>
      <c r="M52" s="1"/>
      <c r="N52" s="1"/>
      <c r="O52" s="1"/>
      <c r="P52" s="1"/>
      <c r="Q52" s="1"/>
      <c r="R52" s="1"/>
      <c r="S52" s="1"/>
      <c r="T52" s="1"/>
      <c r="U52" s="1"/>
      <c r="V52" s="1"/>
      <c r="W52" s="1"/>
      <c r="X52" s="1"/>
      <c r="Y52" s="1"/>
      <c r="Z52" s="1"/>
    </row>
    <row r="53" spans="1:26" s="39" customFormat="1" ht="14.25" customHeight="1">
      <c r="A53" s="35"/>
      <c r="B53" s="65"/>
      <c r="C53" s="110" t="s">
        <v>35</v>
      </c>
      <c r="D53" s="103">
        <v>4</v>
      </c>
      <c r="E53" s="373"/>
      <c r="F53" s="101">
        <f>D53*E53</f>
        <v>0</v>
      </c>
      <c r="G53" s="4"/>
      <c r="H53" s="1"/>
      <c r="I53" s="1"/>
      <c r="J53" s="1"/>
      <c r="K53" s="1"/>
      <c r="L53" s="1"/>
      <c r="M53" s="1"/>
      <c r="N53" s="1"/>
      <c r="O53" s="1"/>
      <c r="P53" s="1"/>
      <c r="Q53" s="1"/>
      <c r="R53" s="1"/>
      <c r="S53" s="1"/>
      <c r="T53" s="1"/>
      <c r="U53" s="1"/>
      <c r="V53" s="1"/>
      <c r="W53" s="1"/>
      <c r="X53" s="1"/>
      <c r="Y53" s="1"/>
      <c r="Z53" s="1"/>
    </row>
    <row r="54" spans="1:26" s="39" customFormat="1" ht="14.25" customHeight="1">
      <c r="A54" s="35"/>
      <c r="B54" s="65"/>
      <c r="C54" s="110"/>
      <c r="D54" s="103"/>
      <c r="E54" s="114"/>
      <c r="F54" s="101"/>
      <c r="G54" s="4"/>
      <c r="H54" s="1"/>
      <c r="I54" s="1"/>
      <c r="J54" s="1"/>
      <c r="K54" s="1"/>
      <c r="L54" s="1"/>
      <c r="M54" s="1"/>
      <c r="N54" s="1"/>
      <c r="O54" s="1"/>
      <c r="P54" s="1"/>
      <c r="Q54" s="1"/>
      <c r="R54" s="1"/>
      <c r="S54" s="1"/>
      <c r="T54" s="1"/>
      <c r="U54" s="1"/>
      <c r="V54" s="1"/>
      <c r="W54" s="1"/>
      <c r="X54" s="1"/>
      <c r="Y54" s="1"/>
      <c r="Z54" s="1"/>
    </row>
    <row r="55" spans="1:26" s="39" customFormat="1" ht="76.5">
      <c r="A55" s="349" t="s">
        <v>94</v>
      </c>
      <c r="B55" s="350" t="s">
        <v>272</v>
      </c>
      <c r="C55" s="350"/>
      <c r="D55" s="351"/>
      <c r="E55" s="351"/>
      <c r="F55" s="352"/>
      <c r="G55" s="4"/>
      <c r="H55" s="1"/>
      <c r="I55" s="1"/>
      <c r="J55" s="1"/>
      <c r="K55" s="1"/>
      <c r="L55" s="1"/>
      <c r="M55" s="1"/>
      <c r="N55" s="1"/>
      <c r="O55" s="1"/>
      <c r="P55" s="1"/>
      <c r="Q55" s="1"/>
      <c r="R55" s="1"/>
      <c r="S55" s="1"/>
      <c r="T55" s="1"/>
      <c r="U55" s="1"/>
      <c r="V55" s="1"/>
      <c r="W55" s="1"/>
      <c r="X55" s="1"/>
      <c r="Y55" s="1"/>
      <c r="Z55" s="1"/>
    </row>
    <row r="56" spans="1:26" s="39" customFormat="1" ht="12.75">
      <c r="A56" s="349"/>
      <c r="B56" s="350" t="s">
        <v>273</v>
      </c>
      <c r="C56" s="350"/>
      <c r="D56" s="351"/>
      <c r="E56" s="351"/>
      <c r="F56" s="352"/>
      <c r="G56" s="4"/>
      <c r="H56" s="1"/>
      <c r="I56" s="1"/>
      <c r="J56" s="1"/>
      <c r="K56" s="1"/>
      <c r="L56" s="1"/>
      <c r="M56" s="1"/>
      <c r="N56" s="1"/>
      <c r="O56" s="1"/>
      <c r="P56" s="1"/>
      <c r="Q56" s="1"/>
      <c r="R56" s="1"/>
      <c r="S56" s="1"/>
      <c r="T56" s="1"/>
      <c r="U56" s="1"/>
      <c r="V56" s="1"/>
      <c r="W56" s="1"/>
      <c r="X56" s="1"/>
      <c r="Y56" s="1"/>
      <c r="Z56" s="1"/>
    </row>
    <row r="57" spans="1:26" s="39" customFormat="1" ht="14.25" customHeight="1">
      <c r="A57" s="349"/>
      <c r="B57" s="350"/>
      <c r="C57" s="350" t="s">
        <v>58</v>
      </c>
      <c r="D57" s="85">
        <v>8</v>
      </c>
      <c r="E57" s="374"/>
      <c r="F57" s="63">
        <v>0</v>
      </c>
      <c r="G57" s="4"/>
      <c r="H57" s="1"/>
      <c r="I57" s="1"/>
      <c r="J57" s="1"/>
      <c r="K57" s="1"/>
      <c r="L57" s="1"/>
      <c r="M57" s="1"/>
      <c r="N57" s="1"/>
      <c r="O57" s="1"/>
      <c r="P57" s="1"/>
      <c r="Q57" s="1"/>
      <c r="R57" s="1"/>
      <c r="S57" s="1"/>
      <c r="T57" s="1"/>
      <c r="U57" s="1"/>
      <c r="V57" s="1"/>
      <c r="W57" s="1"/>
      <c r="X57" s="1"/>
      <c r="Y57" s="1"/>
      <c r="Z57" s="1"/>
    </row>
    <row r="58" spans="1:26" s="39" customFormat="1" ht="14.25" customHeight="1">
      <c r="A58" s="349"/>
      <c r="B58" s="350"/>
      <c r="C58" s="350"/>
      <c r="D58" s="351"/>
      <c r="E58" s="351"/>
      <c r="F58" s="352"/>
      <c r="G58" s="4"/>
      <c r="H58" s="1"/>
      <c r="I58" s="1"/>
      <c r="J58" s="1"/>
      <c r="K58" s="1"/>
      <c r="L58" s="1"/>
      <c r="M58" s="1"/>
      <c r="N58" s="1"/>
      <c r="O58" s="1"/>
      <c r="P58" s="1"/>
      <c r="Q58" s="1"/>
      <c r="R58" s="1"/>
      <c r="S58" s="1"/>
      <c r="T58" s="1"/>
      <c r="U58" s="1"/>
      <c r="V58" s="1"/>
      <c r="W58" s="1"/>
      <c r="X58" s="1"/>
      <c r="Y58" s="1"/>
      <c r="Z58" s="1"/>
    </row>
    <row r="59" spans="1:26" s="39" customFormat="1" ht="165.75">
      <c r="A59" s="349" t="s">
        <v>276</v>
      </c>
      <c r="B59" s="350" t="s">
        <v>274</v>
      </c>
      <c r="C59" s="350"/>
      <c r="D59" s="351"/>
      <c r="E59" s="351"/>
      <c r="F59" s="352"/>
      <c r="G59" s="4"/>
      <c r="H59" s="1"/>
      <c r="I59" s="1"/>
      <c r="J59" s="1"/>
      <c r="K59" s="1"/>
      <c r="L59" s="1"/>
      <c r="M59" s="1"/>
      <c r="N59" s="1"/>
      <c r="O59" s="1"/>
      <c r="P59" s="1"/>
      <c r="Q59" s="1"/>
      <c r="R59" s="1"/>
      <c r="S59" s="1"/>
      <c r="T59" s="1"/>
      <c r="U59" s="1"/>
      <c r="V59" s="1"/>
      <c r="W59" s="1"/>
      <c r="X59" s="1"/>
      <c r="Y59" s="1"/>
      <c r="Z59" s="1"/>
    </row>
    <row r="60" spans="1:26" s="39" customFormat="1" ht="14.25" customHeight="1">
      <c r="A60" s="349"/>
      <c r="B60" s="350" t="s">
        <v>275</v>
      </c>
      <c r="C60" s="350" t="s">
        <v>58</v>
      </c>
      <c r="D60" s="85">
        <v>8</v>
      </c>
      <c r="E60" s="374"/>
      <c r="F60" s="63">
        <v>0</v>
      </c>
      <c r="G60" s="4"/>
      <c r="H60" s="1"/>
      <c r="I60" s="1"/>
      <c r="J60" s="1"/>
      <c r="K60" s="1"/>
      <c r="L60" s="1"/>
      <c r="M60" s="1"/>
      <c r="N60" s="1"/>
      <c r="O60" s="1"/>
      <c r="P60" s="1"/>
      <c r="Q60" s="1"/>
      <c r="R60" s="1"/>
      <c r="S60" s="1"/>
      <c r="T60" s="1"/>
      <c r="U60" s="1"/>
      <c r="V60" s="1"/>
      <c r="W60" s="1"/>
      <c r="X60" s="1"/>
      <c r="Y60" s="1"/>
      <c r="Z60" s="1"/>
    </row>
    <row r="61" spans="1:26" s="39" customFormat="1" ht="14.25" customHeight="1">
      <c r="A61" s="35"/>
      <c r="B61" s="65"/>
      <c r="C61" s="110"/>
      <c r="D61" s="103"/>
      <c r="E61" s="114"/>
      <c r="F61" s="101"/>
      <c r="G61" s="4"/>
      <c r="H61" s="1"/>
      <c r="I61" s="1"/>
      <c r="J61" s="1"/>
      <c r="K61" s="1"/>
      <c r="L61" s="1"/>
      <c r="M61" s="1"/>
      <c r="N61" s="1"/>
      <c r="O61" s="1"/>
      <c r="P61" s="1"/>
      <c r="Q61" s="1"/>
      <c r="R61" s="1"/>
      <c r="S61" s="1"/>
      <c r="T61" s="1"/>
      <c r="U61" s="1"/>
      <c r="V61" s="1"/>
      <c r="W61" s="1"/>
      <c r="X61" s="1"/>
      <c r="Y61" s="1"/>
      <c r="Z61" s="1"/>
    </row>
    <row r="62" spans="1:26" s="39" customFormat="1" ht="12.75">
      <c r="A62" s="35"/>
      <c r="B62" s="65"/>
      <c r="C62" s="59"/>
      <c r="D62" s="85"/>
      <c r="E62" s="37"/>
      <c r="F62" s="51"/>
      <c r="G62" s="4"/>
      <c r="H62" s="1"/>
      <c r="I62" s="1"/>
      <c r="J62" s="1"/>
      <c r="K62" s="1"/>
      <c r="L62" s="1"/>
      <c r="M62" s="1"/>
      <c r="N62" s="1"/>
      <c r="O62" s="1"/>
      <c r="P62" s="1"/>
      <c r="Q62" s="1"/>
      <c r="R62" s="1"/>
      <c r="S62" s="1"/>
      <c r="T62" s="1"/>
      <c r="U62" s="1"/>
      <c r="V62" s="1"/>
      <c r="W62" s="1"/>
      <c r="X62" s="1"/>
      <c r="Y62" s="1"/>
      <c r="Z62" s="1"/>
    </row>
    <row r="63" spans="1:26" s="39" customFormat="1" ht="13.5" thickBot="1">
      <c r="A63" s="72"/>
      <c r="B63" s="73" t="s">
        <v>109</v>
      </c>
      <c r="C63" s="74"/>
      <c r="D63" s="75"/>
      <c r="E63" s="104"/>
      <c r="F63" s="105">
        <f>SUM(F43:F62)</f>
        <v>0</v>
      </c>
      <c r="G63" s="4"/>
      <c r="H63" s="1"/>
      <c r="I63" s="1"/>
      <c r="J63" s="1"/>
      <c r="K63" s="1"/>
      <c r="L63" s="1"/>
      <c r="M63" s="1"/>
      <c r="N63" s="1"/>
      <c r="O63" s="1"/>
      <c r="P63" s="1"/>
      <c r="Q63" s="1"/>
      <c r="R63" s="1"/>
      <c r="S63" s="1"/>
      <c r="T63" s="1"/>
      <c r="U63" s="1"/>
      <c r="V63" s="1"/>
      <c r="W63" s="1"/>
      <c r="X63" s="1"/>
      <c r="Y63" s="1"/>
      <c r="Z63" s="1"/>
    </row>
    <row r="64" spans="1:26" s="39" customFormat="1" ht="13.5" thickTop="1">
      <c r="A64" s="127"/>
      <c r="B64" s="46"/>
      <c r="C64" s="128"/>
      <c r="D64" s="126"/>
      <c r="E64" s="37"/>
      <c r="F64" s="38"/>
      <c r="G64" s="4"/>
      <c r="H64" s="1"/>
      <c r="I64" s="1"/>
      <c r="J64" s="1"/>
      <c r="K64" s="1"/>
      <c r="L64" s="1"/>
      <c r="M64" s="1"/>
      <c r="N64" s="1"/>
      <c r="O64" s="1"/>
      <c r="P64" s="1"/>
      <c r="Q64" s="1"/>
      <c r="R64" s="1"/>
      <c r="S64" s="1"/>
      <c r="T64" s="1"/>
      <c r="U64" s="1"/>
      <c r="V64" s="1"/>
      <c r="W64" s="1"/>
      <c r="X64" s="1"/>
      <c r="Y64" s="1"/>
      <c r="Z64" s="1"/>
    </row>
    <row r="65" spans="1:26" s="39" customFormat="1" ht="12.75">
      <c r="A65" s="129"/>
      <c r="B65" s="40" t="s">
        <v>126</v>
      </c>
      <c r="C65" s="87" t="s">
        <v>32</v>
      </c>
      <c r="D65" s="130"/>
      <c r="E65" s="79"/>
      <c r="F65" s="79"/>
      <c r="G65" s="4"/>
      <c r="H65" s="1"/>
      <c r="I65" s="1"/>
      <c r="J65" s="1"/>
      <c r="K65" s="1"/>
      <c r="L65" s="1"/>
      <c r="M65" s="1"/>
      <c r="N65" s="1"/>
      <c r="O65" s="1"/>
      <c r="P65" s="1"/>
      <c r="Q65" s="1"/>
      <c r="R65" s="1"/>
      <c r="S65" s="1"/>
      <c r="T65" s="1"/>
      <c r="U65" s="1"/>
      <c r="V65" s="1"/>
      <c r="W65" s="1"/>
      <c r="X65" s="1"/>
      <c r="Y65" s="1"/>
      <c r="Z65" s="1"/>
    </row>
    <row r="66" spans="1:26" s="39" customFormat="1" ht="12.75">
      <c r="A66" s="35"/>
      <c r="B66" s="35"/>
      <c r="C66" s="1"/>
      <c r="D66" s="36"/>
      <c r="E66" s="37"/>
      <c r="F66" s="38"/>
      <c r="G66" s="4"/>
      <c r="H66" s="1"/>
      <c r="I66" s="1"/>
      <c r="J66" s="1"/>
      <c r="K66" s="1"/>
      <c r="L66" s="1"/>
      <c r="M66" s="1"/>
      <c r="N66" s="1"/>
      <c r="O66" s="1"/>
      <c r="P66" s="1"/>
      <c r="Q66" s="1"/>
      <c r="R66" s="1"/>
      <c r="S66" s="1"/>
      <c r="T66" s="1"/>
      <c r="U66" s="1"/>
      <c r="V66" s="1"/>
      <c r="W66" s="1"/>
      <c r="X66" s="1"/>
      <c r="Y66" s="1"/>
      <c r="Z66" s="1"/>
    </row>
    <row r="67" spans="1:26" s="39" customFormat="1" ht="12.75">
      <c r="A67" s="131"/>
      <c r="B67" s="132" t="s">
        <v>127</v>
      </c>
      <c r="C67" s="133" t="s">
        <v>32</v>
      </c>
      <c r="D67" s="134"/>
      <c r="E67" s="135"/>
      <c r="F67" s="136">
        <f>PROMETNICE!$F$27</f>
        <v>0</v>
      </c>
      <c r="G67" s="4"/>
      <c r="H67" s="1"/>
      <c r="I67" s="1"/>
      <c r="J67" s="1"/>
      <c r="K67" s="1"/>
      <c r="L67" s="1"/>
      <c r="M67" s="1"/>
      <c r="N67" s="1"/>
      <c r="O67" s="1"/>
      <c r="P67" s="1"/>
      <c r="Q67" s="1"/>
      <c r="R67" s="1"/>
      <c r="S67" s="1"/>
      <c r="T67" s="1"/>
      <c r="U67" s="1"/>
      <c r="V67" s="1"/>
      <c r="W67" s="1"/>
      <c r="X67" s="1"/>
      <c r="Y67" s="1"/>
      <c r="Z67" s="1"/>
    </row>
    <row r="68" spans="1:26" s="39" customFormat="1" ht="12.75">
      <c r="A68" s="131"/>
      <c r="B68" s="132" t="s">
        <v>128</v>
      </c>
      <c r="C68" s="133" t="s">
        <v>32</v>
      </c>
      <c r="D68" s="134"/>
      <c r="E68" s="135"/>
      <c r="F68" s="136">
        <f>PROMETNICE!$F$39</f>
        <v>0</v>
      </c>
      <c r="G68" s="4"/>
      <c r="H68" s="1"/>
      <c r="I68" s="1"/>
      <c r="J68" s="1"/>
      <c r="K68" s="1"/>
      <c r="L68" s="1"/>
      <c r="M68" s="1"/>
      <c r="N68" s="1"/>
      <c r="O68" s="1"/>
      <c r="P68" s="1"/>
      <c r="Q68" s="1"/>
      <c r="R68" s="1"/>
      <c r="S68" s="1"/>
      <c r="T68" s="1"/>
      <c r="U68" s="1"/>
      <c r="V68" s="1"/>
      <c r="W68" s="1"/>
      <c r="X68" s="1"/>
      <c r="Y68" s="1"/>
      <c r="Z68" s="1"/>
    </row>
    <row r="69" spans="1:26" s="39" customFormat="1" ht="12.75">
      <c r="A69" s="131"/>
      <c r="B69" s="132" t="s">
        <v>129</v>
      </c>
      <c r="C69" s="133" t="s">
        <v>32</v>
      </c>
      <c r="D69" s="134"/>
      <c r="E69" s="135"/>
      <c r="F69" s="136">
        <f>PROMETNICE!$F$63</f>
        <v>0</v>
      </c>
      <c r="G69" s="4"/>
      <c r="H69" s="1"/>
      <c r="I69" s="1"/>
      <c r="J69" s="1"/>
      <c r="K69" s="1"/>
      <c r="L69" s="1"/>
      <c r="M69" s="1"/>
      <c r="N69" s="1"/>
      <c r="O69" s="1"/>
      <c r="P69" s="1"/>
      <c r="Q69" s="1"/>
      <c r="R69" s="1"/>
      <c r="S69" s="1"/>
      <c r="T69" s="1"/>
      <c r="U69" s="1"/>
      <c r="V69" s="1"/>
      <c r="W69" s="1"/>
      <c r="X69" s="1"/>
      <c r="Y69" s="1"/>
      <c r="Z69" s="1"/>
    </row>
    <row r="70" spans="1:26" s="39" customFormat="1" ht="12.75">
      <c r="A70" s="137"/>
      <c r="B70" s="138" t="s">
        <v>130</v>
      </c>
      <c r="C70" s="139" t="s">
        <v>68</v>
      </c>
      <c r="D70" s="140"/>
      <c r="E70" s="141"/>
      <c r="F70" s="141">
        <f>SUM(F67:F69)</f>
        <v>0</v>
      </c>
      <c r="G70" s="4"/>
      <c r="H70" s="1"/>
      <c r="I70" s="1"/>
      <c r="J70" s="1"/>
      <c r="K70" s="1"/>
      <c r="L70" s="1"/>
      <c r="M70" s="1"/>
      <c r="N70" s="1"/>
      <c r="O70" s="1"/>
      <c r="P70" s="1"/>
      <c r="Q70" s="1"/>
      <c r="R70" s="1"/>
      <c r="S70" s="1"/>
      <c r="T70" s="1"/>
      <c r="U70" s="1"/>
      <c r="V70" s="1"/>
      <c r="W70" s="1"/>
      <c r="X70" s="1"/>
      <c r="Y70" s="1"/>
      <c r="Z70" s="1"/>
    </row>
    <row r="75" ht="14.25" customHeight="1"/>
  </sheetData>
  <sheetProtection password="CC5A" sheet="1" selectLockedCells="1"/>
  <autoFilter ref="A1:F71"/>
  <mergeCells count="1">
    <mergeCell ref="A3:F3"/>
  </mergeCells>
  <printOptions/>
  <pageMargins left="0.7479166666666667" right="0.7479166666666667" top="1.0881944444444445" bottom="0.9451388888888889" header="0.5118055555555555" footer="0.5118055555555555"/>
  <pageSetup horizontalDpi="300" verticalDpi="300" orientation="portrait" paperSize="9" scale="74" r:id="rId1"/>
  <headerFooter alignWithMargins="0">
    <oddHeader>&amp;L&amp;8OPĆINA VRBNIK
TRG ŠKUJICA 7
VRBNIK&amp;C&amp;8SANACIJA ULICE ISELJENIČKI PUT
NAKON IZVEDBE FEKALNE KANALIZACIJE&amp;R&amp;8OZN. PROJ.: NI-01/2017-PO
DATUM: 03.2017.</oddHeader>
    <oddFooter>&amp;C&amp;8TROŠKOVNIK - PROMETNICE&amp;R&amp;P / &amp;N</oddFooter>
  </headerFooter>
  <rowBreaks count="3" manualBreakCount="3">
    <brk id="28" max="255" man="1"/>
    <brk id="40" max="255" man="1"/>
    <brk id="63" max="255" man="1"/>
  </rowBreaks>
</worksheet>
</file>

<file path=xl/worksheets/sheet3.xml><?xml version="1.0" encoding="utf-8"?>
<worksheet xmlns="http://schemas.openxmlformats.org/spreadsheetml/2006/main" xmlns:r="http://schemas.openxmlformats.org/officeDocument/2006/relationships">
  <dimension ref="A1:IV88"/>
  <sheetViews>
    <sheetView view="pageBreakPreview" zoomScale="95" zoomScaleNormal="78" zoomScaleSheetLayoutView="95" zoomScalePageLayoutView="0" workbookViewId="0" topLeftCell="A67">
      <selection activeCell="E77" sqref="E77"/>
    </sheetView>
  </sheetViews>
  <sheetFormatPr defaultColWidth="9.140625" defaultRowHeight="12.75"/>
  <cols>
    <col min="1" max="1" width="8.421875" style="1" customWidth="1"/>
    <col min="2" max="2" width="53.140625" style="1" customWidth="1"/>
    <col min="3" max="3" width="10.421875" style="1" customWidth="1"/>
    <col min="4" max="4" width="9.28125" style="2" customWidth="1"/>
    <col min="5" max="5" width="11.8515625" style="3" customWidth="1"/>
    <col min="6" max="6" width="14.8515625" style="3" customWidth="1"/>
    <col min="7" max="7" width="50.57421875" style="4" customWidth="1"/>
    <col min="8" max="16384" width="9.140625" style="1" customWidth="1"/>
  </cols>
  <sheetData>
    <row r="1" spans="1:7" s="34" customFormat="1" ht="33" customHeight="1">
      <c r="A1" s="27" t="s">
        <v>23</v>
      </c>
      <c r="B1" s="28" t="s">
        <v>24</v>
      </c>
      <c r="C1" s="29" t="s">
        <v>25</v>
      </c>
      <c r="D1" s="30" t="s">
        <v>26</v>
      </c>
      <c r="E1" s="31" t="s">
        <v>27</v>
      </c>
      <c r="F1" s="32" t="s">
        <v>28</v>
      </c>
      <c r="G1" s="33"/>
    </row>
    <row r="3" spans="1:6" ht="12.75">
      <c r="A3" s="357" t="s">
        <v>131</v>
      </c>
      <c r="B3" s="357"/>
      <c r="C3" s="357"/>
      <c r="D3" s="357"/>
      <c r="E3" s="357"/>
      <c r="F3" s="357"/>
    </row>
    <row r="5" spans="1:12" s="151" customFormat="1" ht="12.75">
      <c r="A5" s="142" t="s">
        <v>30</v>
      </c>
      <c r="B5" s="143" t="s">
        <v>31</v>
      </c>
      <c r="C5" s="144"/>
      <c r="D5" s="145"/>
      <c r="E5" s="145"/>
      <c r="F5" s="145"/>
      <c r="G5" s="146"/>
      <c r="H5" s="147"/>
      <c r="I5" s="148"/>
      <c r="J5" s="149"/>
      <c r="K5" s="150"/>
      <c r="L5" s="150"/>
    </row>
    <row r="6" spans="1:12" s="151" customFormat="1" ht="12.75">
      <c r="A6" s="152"/>
      <c r="B6" s="153"/>
      <c r="C6" s="154"/>
      <c r="D6" s="155"/>
      <c r="E6" s="155"/>
      <c r="F6" s="155"/>
      <c r="G6" s="146"/>
      <c r="H6" s="147"/>
      <c r="I6" s="148"/>
      <c r="J6" s="149"/>
      <c r="K6" s="150"/>
      <c r="L6" s="150"/>
    </row>
    <row r="7" spans="1:256" ht="90.75" customHeight="1">
      <c r="A7" s="106" t="s">
        <v>33</v>
      </c>
      <c r="B7" s="156" t="s">
        <v>132</v>
      </c>
      <c r="C7" s="358"/>
      <c r="D7" s="358"/>
      <c r="E7" s="358"/>
      <c r="F7" s="358"/>
      <c r="G7" s="157"/>
      <c r="H7" s="158"/>
      <c r="I7" s="159"/>
      <c r="J7" s="160"/>
      <c r="K7" s="161"/>
      <c r="L7" s="162"/>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2.75">
      <c r="A8" s="163"/>
      <c r="B8" s="159"/>
      <c r="C8" s="59" t="s">
        <v>35</v>
      </c>
      <c r="D8" s="164">
        <v>250</v>
      </c>
      <c r="E8" s="375"/>
      <c r="F8" s="63">
        <f>D8*E8</f>
        <v>0</v>
      </c>
      <c r="G8" s="165"/>
      <c r="H8" s="158"/>
      <c r="I8" s="166"/>
      <c r="J8" s="167"/>
      <c r="K8" s="168"/>
      <c r="L8" s="162"/>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75">
      <c r="A9" s="163"/>
      <c r="B9" s="159"/>
      <c r="C9" s="169"/>
      <c r="D9" s="164"/>
      <c r="E9" s="164"/>
      <c r="F9" s="63"/>
      <c r="G9" s="165"/>
      <c r="H9" s="158"/>
      <c r="I9" s="166"/>
      <c r="J9" s="167"/>
      <c r="K9" s="168"/>
      <c r="L9" s="162"/>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53.25" customHeight="1">
      <c r="A10" s="106" t="s">
        <v>36</v>
      </c>
      <c r="B10" s="24" t="s">
        <v>133</v>
      </c>
      <c r="C10" s="358"/>
      <c r="D10" s="358"/>
      <c r="E10" s="358"/>
      <c r="F10" s="358"/>
      <c r="G10" s="157"/>
      <c r="H10" s="158"/>
      <c r="I10" s="159"/>
      <c r="J10" s="160"/>
      <c r="K10" s="161"/>
      <c r="L10" s="162"/>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163"/>
      <c r="B11" s="159"/>
      <c r="C11" s="59" t="s">
        <v>35</v>
      </c>
      <c r="D11" s="164">
        <v>250</v>
      </c>
      <c r="E11" s="375"/>
      <c r="F11" s="63">
        <f>D11*E11</f>
        <v>0</v>
      </c>
      <c r="G11" s="165"/>
      <c r="H11" s="158"/>
      <c r="I11" s="166"/>
      <c r="J11" s="167"/>
      <c r="K11" s="168"/>
      <c r="L11" s="162"/>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2.75">
      <c r="A12" s="163"/>
      <c r="B12" s="159"/>
      <c r="C12" s="169"/>
      <c r="D12" s="164"/>
      <c r="E12" s="164"/>
      <c r="F12" s="63"/>
      <c r="G12" s="165"/>
      <c r="H12" s="158"/>
      <c r="I12" s="166"/>
      <c r="J12" s="167"/>
      <c r="K12" s="168"/>
      <c r="L12" s="16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51">
      <c r="A13" s="106" t="s">
        <v>40</v>
      </c>
      <c r="B13" s="24" t="s">
        <v>134</v>
      </c>
      <c r="C13" s="154"/>
      <c r="D13" s="170"/>
      <c r="E13" s="171"/>
      <c r="F13" s="171"/>
      <c r="G13" s="165"/>
      <c r="H13" s="158"/>
      <c r="I13" s="159"/>
      <c r="J13" s="160"/>
      <c r="K13" s="168"/>
      <c r="L13" s="162"/>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2.75">
      <c r="A14" s="163"/>
      <c r="B14" s="159"/>
      <c r="C14" s="172" t="s">
        <v>135</v>
      </c>
      <c r="D14" s="155">
        <v>1</v>
      </c>
      <c r="E14" s="375"/>
      <c r="F14" s="63">
        <f>D14*E14</f>
        <v>0</v>
      </c>
      <c r="G14" s="165"/>
      <c r="H14" s="158"/>
      <c r="I14" s="166"/>
      <c r="J14" s="167"/>
      <c r="K14" s="173"/>
      <c r="L14" s="162"/>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s="163"/>
      <c r="B15" s="159"/>
      <c r="C15" s="172"/>
      <c r="D15" s="155"/>
      <c r="E15" s="164"/>
      <c r="F15" s="63"/>
      <c r="G15" s="165"/>
      <c r="H15" s="158"/>
      <c r="I15" s="166"/>
      <c r="J15" s="167"/>
      <c r="K15" s="173"/>
      <c r="L15" s="162"/>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63.75">
      <c r="A16" s="106" t="s">
        <v>136</v>
      </c>
      <c r="B16" s="156" t="s">
        <v>137</v>
      </c>
      <c r="C16" s="154"/>
      <c r="D16" s="170"/>
      <c r="E16" s="171"/>
      <c r="F16" s="171"/>
      <c r="G16" s="165"/>
      <c r="H16" s="158"/>
      <c r="I16" s="159"/>
      <c r="J16" s="160"/>
      <c r="K16" s="168"/>
      <c r="L16" s="162"/>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s="163"/>
      <c r="B17" s="159"/>
      <c r="C17" s="172" t="s">
        <v>135</v>
      </c>
      <c r="D17" s="155">
        <v>1</v>
      </c>
      <c r="E17" s="375"/>
      <c r="F17" s="63">
        <f>D17*E17</f>
        <v>0</v>
      </c>
      <c r="G17" s="165"/>
      <c r="H17" s="158"/>
      <c r="I17" s="166"/>
      <c r="J17" s="167"/>
      <c r="K17" s="173"/>
      <c r="L17" s="162"/>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s="163"/>
      <c r="B18" s="159"/>
      <c r="C18" s="172"/>
      <c r="D18" s="155"/>
      <c r="E18" s="164"/>
      <c r="F18" s="63"/>
      <c r="G18" s="165"/>
      <c r="H18" s="158"/>
      <c r="I18" s="166"/>
      <c r="J18" s="167"/>
      <c r="K18" s="173"/>
      <c r="L18" s="162"/>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38.25">
      <c r="A19" s="106" t="s">
        <v>43</v>
      </c>
      <c r="B19" s="24" t="s">
        <v>138</v>
      </c>
      <c r="C19" s="174"/>
      <c r="D19" s="171"/>
      <c r="E19" s="171"/>
      <c r="F19" s="171"/>
      <c r="G19" s="165"/>
      <c r="H19" s="158"/>
      <c r="I19" s="159"/>
      <c r="J19" s="160"/>
      <c r="K19" s="168"/>
      <c r="L19" s="162"/>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12" s="151" customFormat="1" ht="12.75">
      <c r="A20" s="175"/>
      <c r="B20" s="159"/>
      <c r="C20" s="59" t="s">
        <v>35</v>
      </c>
      <c r="D20" s="155">
        <v>250</v>
      </c>
      <c r="E20" s="376"/>
      <c r="F20" s="63">
        <f>D20*E20</f>
        <v>0</v>
      </c>
      <c r="G20" s="146"/>
      <c r="H20" s="176"/>
      <c r="I20" s="153"/>
      <c r="J20" s="177"/>
      <c r="K20" s="178"/>
      <c r="L20" s="150"/>
    </row>
    <row r="21" spans="1:12" s="151" customFormat="1" ht="12.75">
      <c r="A21" s="175"/>
      <c r="B21" s="179"/>
      <c r="C21" s="172"/>
      <c r="D21" s="155"/>
      <c r="E21" s="155"/>
      <c r="F21" s="63"/>
      <c r="G21" s="146"/>
      <c r="H21" s="176"/>
      <c r="I21" s="153"/>
      <c r="J21" s="177"/>
      <c r="K21" s="178"/>
      <c r="L21" s="150"/>
    </row>
    <row r="22" spans="1:256" ht="127.5">
      <c r="A22" s="106" t="s">
        <v>45</v>
      </c>
      <c r="B22" s="156" t="s">
        <v>139</v>
      </c>
      <c r="C22" s="180"/>
      <c r="D22" s="171"/>
      <c r="E22" s="171"/>
      <c r="F22" s="171"/>
      <c r="G22" s="165"/>
      <c r="H22" s="158"/>
      <c r="I22" s="159"/>
      <c r="J22" s="160"/>
      <c r="K22" s="168"/>
      <c r="L22" s="16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12" s="151" customFormat="1" ht="12.75">
      <c r="A23" s="175"/>
      <c r="B23" s="159"/>
      <c r="C23" s="59" t="s">
        <v>35</v>
      </c>
      <c r="D23" s="155">
        <v>250</v>
      </c>
      <c r="E23" s="376"/>
      <c r="F23" s="63">
        <f>D23*E23</f>
        <v>0</v>
      </c>
      <c r="G23" s="146"/>
      <c r="H23" s="176"/>
      <c r="I23" s="153"/>
      <c r="J23" s="177"/>
      <c r="K23" s="178"/>
      <c r="L23" s="150"/>
    </row>
    <row r="24" spans="1:12" s="151" customFormat="1" ht="12.75">
      <c r="A24" s="175"/>
      <c r="B24" s="179"/>
      <c r="C24" s="172"/>
      <c r="D24" s="155"/>
      <c r="E24" s="155"/>
      <c r="F24" s="63"/>
      <c r="G24" s="146"/>
      <c r="H24" s="176"/>
      <c r="I24" s="153"/>
      <c r="J24" s="177"/>
      <c r="K24" s="178"/>
      <c r="L24" s="150"/>
    </row>
    <row r="25" spans="1:256" ht="12.75">
      <c r="A25" s="72"/>
      <c r="B25" s="73" t="s">
        <v>140</v>
      </c>
      <c r="C25" s="74" t="s">
        <v>68</v>
      </c>
      <c r="D25" s="75"/>
      <c r="E25" s="76"/>
      <c r="F25" s="181">
        <f>SUM(F8:F24)</f>
        <v>0</v>
      </c>
      <c r="G25" s="165"/>
      <c r="H25" s="158"/>
      <c r="I25" s="166"/>
      <c r="J25" s="167"/>
      <c r="K25" s="173"/>
      <c r="L25" s="162"/>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s="182"/>
      <c r="B26" s="183"/>
      <c r="C26" s="184"/>
      <c r="D26" s="185"/>
      <c r="E26" s="186"/>
      <c r="F26" s="187"/>
      <c r="G26" s="165"/>
      <c r="H26" s="182"/>
      <c r="I26" s="183"/>
      <c r="J26" s="188"/>
      <c r="K26" s="189"/>
      <c r="L26" s="190"/>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12" s="151" customFormat="1" ht="21" customHeight="1">
      <c r="A27" s="142" t="s">
        <v>69</v>
      </c>
      <c r="B27" s="191" t="s">
        <v>70</v>
      </c>
      <c r="C27" s="192"/>
      <c r="D27" s="193"/>
      <c r="E27" s="193"/>
      <c r="F27" s="193"/>
      <c r="G27" s="146"/>
      <c r="H27" s="176"/>
      <c r="I27" s="153"/>
      <c r="J27" s="149"/>
      <c r="K27" s="150"/>
      <c r="L27" s="150"/>
    </row>
    <row r="28" spans="1:256" ht="12.75">
      <c r="A28" s="163"/>
      <c r="B28" s="159"/>
      <c r="C28" s="169"/>
      <c r="D28" s="359"/>
      <c r="E28" s="359"/>
      <c r="F28" s="359"/>
      <c r="G28" s="165"/>
      <c r="H28" s="158"/>
      <c r="I28" s="159"/>
      <c r="J28" s="167"/>
      <c r="K28" s="162"/>
      <c r="L28" s="162"/>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02">
      <c r="A29" s="106" t="s">
        <v>71</v>
      </c>
      <c r="B29" s="179" t="s">
        <v>141</v>
      </c>
      <c r="C29" s="169"/>
      <c r="D29" s="194"/>
      <c r="E29" s="195"/>
      <c r="F29" s="195"/>
      <c r="G29" s="157"/>
      <c r="H29" s="158"/>
      <c r="I29" s="159"/>
      <c r="J29" s="167"/>
      <c r="K29" s="196"/>
      <c r="L29" s="162"/>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4.25">
      <c r="A30" s="176"/>
      <c r="B30" s="159"/>
      <c r="C30" s="197" t="s">
        <v>142</v>
      </c>
      <c r="D30" s="198">
        <v>80</v>
      </c>
      <c r="E30" s="375"/>
      <c r="F30" s="63">
        <f>D30*E30</f>
        <v>0</v>
      </c>
      <c r="G30" s="199"/>
      <c r="H30" s="200"/>
      <c r="I30" s="201"/>
      <c r="J30" s="202"/>
      <c r="K30" s="203"/>
      <c r="L30" s="204"/>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4.25" customHeight="1">
      <c r="A31" s="176"/>
      <c r="B31" s="159"/>
      <c r="C31" s="197"/>
      <c r="D31" s="198"/>
      <c r="E31" s="164"/>
      <c r="F31" s="63"/>
      <c r="G31" s="199"/>
      <c r="H31" s="200"/>
      <c r="I31" s="201"/>
      <c r="J31" s="202"/>
      <c r="K31" s="203"/>
      <c r="L31" s="204"/>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02">
      <c r="A32" s="106" t="s">
        <v>73</v>
      </c>
      <c r="B32" s="179" t="s">
        <v>143</v>
      </c>
      <c r="C32" s="169"/>
      <c r="D32" s="194"/>
      <c r="E32" s="195"/>
      <c r="F32" s="195"/>
      <c r="G32" s="199"/>
      <c r="H32" s="200"/>
      <c r="I32" s="201"/>
      <c r="J32" s="202"/>
      <c r="K32" s="203"/>
      <c r="L32" s="204"/>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4.25" customHeight="1">
      <c r="A33" s="176"/>
      <c r="B33" s="159"/>
      <c r="C33" s="197" t="s">
        <v>142</v>
      </c>
      <c r="D33" s="198">
        <v>570</v>
      </c>
      <c r="E33" s="375"/>
      <c r="F33" s="63">
        <f>D33*E33</f>
        <v>0</v>
      </c>
      <c r="G33" s="199"/>
      <c r="H33" s="200"/>
      <c r="I33" s="201"/>
      <c r="J33" s="202"/>
      <c r="K33" s="203"/>
      <c r="L33" s="204"/>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4.25" customHeight="1">
      <c r="A34" s="176"/>
      <c r="B34" s="159"/>
      <c r="C34" s="197"/>
      <c r="D34" s="198"/>
      <c r="E34" s="164"/>
      <c r="F34" s="63"/>
      <c r="G34" s="199"/>
      <c r="H34" s="200"/>
      <c r="I34" s="201"/>
      <c r="J34" s="202"/>
      <c r="K34" s="203"/>
      <c r="L34" s="20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7" s="206" customFormat="1" ht="14.25">
      <c r="A35" s="106" t="s">
        <v>75</v>
      </c>
      <c r="B35" s="90" t="s">
        <v>144</v>
      </c>
      <c r="C35" s="1"/>
      <c r="D35" s="58"/>
      <c r="E35" s="12"/>
      <c r="F35" s="38"/>
      <c r="G35" s="205"/>
      <c r="H35" s="1"/>
      <c r="I35" s="1"/>
      <c r="J35" s="1"/>
      <c r="K35" s="1"/>
      <c r="L35" s="1"/>
      <c r="M35"/>
      <c r="N35"/>
      <c r="O35"/>
      <c r="P35"/>
      <c r="Q35"/>
      <c r="R35"/>
      <c r="S35"/>
      <c r="T35"/>
      <c r="U35"/>
      <c r="V35"/>
      <c r="W35"/>
      <c r="X35"/>
      <c r="Y35"/>
      <c r="Z35"/>
      <c r="AA35"/>
    </row>
    <row r="36" spans="1:27" s="206" customFormat="1" ht="14.25" customHeight="1">
      <c r="A36" s="207"/>
      <c r="B36" s="159"/>
      <c r="C36" s="208" t="s">
        <v>145</v>
      </c>
      <c r="D36" s="209">
        <v>360</v>
      </c>
      <c r="E36" s="371"/>
      <c r="F36" s="63">
        <f>D36*E36</f>
        <v>0</v>
      </c>
      <c r="G36" s="205"/>
      <c r="H36" s="1"/>
      <c r="I36" s="1"/>
      <c r="J36" s="1"/>
      <c r="K36" s="1"/>
      <c r="L36" s="1"/>
      <c r="M36"/>
      <c r="N36"/>
      <c r="O36"/>
      <c r="P36"/>
      <c r="Q36"/>
      <c r="R36"/>
      <c r="S36"/>
      <c r="T36"/>
      <c r="U36"/>
      <c r="V36"/>
      <c r="W36"/>
      <c r="X36"/>
      <c r="Y36"/>
      <c r="Z36"/>
      <c r="AA36"/>
    </row>
    <row r="37" spans="1:256" ht="12.75" customHeight="1">
      <c r="A37" s="175"/>
      <c r="B37" s="210"/>
      <c r="C37" s="169"/>
      <c r="D37" s="211"/>
      <c r="E37" s="164"/>
      <c r="F37" s="164"/>
      <c r="G37" s="165"/>
      <c r="H37" s="158"/>
      <c r="I37" s="212"/>
      <c r="J37" s="167"/>
      <c r="K37" s="196"/>
      <c r="L37" s="162"/>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53.25" customHeight="1">
      <c r="A38" s="106" t="s">
        <v>146</v>
      </c>
      <c r="B38" s="24" t="s">
        <v>147</v>
      </c>
      <c r="C38" s="169"/>
      <c r="D38" s="194"/>
      <c r="E38" s="195"/>
      <c r="F38" s="195"/>
      <c r="G38" s="165"/>
      <c r="H38" s="158"/>
      <c r="I38" s="159"/>
      <c r="J38" s="167"/>
      <c r="K38" s="213"/>
      <c r="L38" s="162"/>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4.25" customHeight="1">
      <c r="A39" s="176"/>
      <c r="B39" s="159"/>
      <c r="C39" s="197" t="s">
        <v>142</v>
      </c>
      <c r="D39" s="198">
        <v>36</v>
      </c>
      <c r="E39" s="377"/>
      <c r="F39" s="63">
        <f>D39*E39</f>
        <v>0</v>
      </c>
      <c r="G39" s="165"/>
      <c r="H39" s="214"/>
      <c r="I39" s="215"/>
      <c r="J39" s="167"/>
      <c r="K39" s="196"/>
      <c r="L39" s="162"/>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2.75">
      <c r="A40" s="175"/>
      <c r="B40" s="179"/>
      <c r="C40" s="169"/>
      <c r="D40" s="198"/>
      <c r="E40" s="164"/>
      <c r="F40" s="164"/>
      <c r="G40" s="165"/>
      <c r="H40" s="158"/>
      <c r="I40" s="159"/>
      <c r="J40" s="167"/>
      <c r="K40" s="196"/>
      <c r="L40" s="162"/>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46.5" customHeight="1">
      <c r="A41" s="106" t="s">
        <v>148</v>
      </c>
      <c r="B41" s="24" t="s">
        <v>149</v>
      </c>
      <c r="C41" s="169"/>
      <c r="D41" s="194"/>
      <c r="E41" s="195"/>
      <c r="F41" s="195"/>
      <c r="G41" s="165"/>
      <c r="H41" s="158"/>
      <c r="I41" s="159"/>
      <c r="J41" s="167"/>
      <c r="K41" s="213"/>
      <c r="L41" s="162"/>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4.25" customHeight="1">
      <c r="A42" s="176"/>
      <c r="B42" s="159"/>
      <c r="C42" s="197" t="s">
        <v>142</v>
      </c>
      <c r="D42" s="198">
        <v>240</v>
      </c>
      <c r="E42" s="375"/>
      <c r="F42" s="63">
        <f>D42*E42</f>
        <v>0</v>
      </c>
      <c r="G42" s="165"/>
      <c r="H42" s="214"/>
      <c r="I42" s="215"/>
      <c r="J42" s="167"/>
      <c r="K42" s="196"/>
      <c r="L42" s="16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53.25" customHeight="1">
      <c r="A43" s="106" t="s">
        <v>150</v>
      </c>
      <c r="B43" s="24" t="s">
        <v>151</v>
      </c>
      <c r="C43" s="169"/>
      <c r="D43" s="194"/>
      <c r="E43" s="195"/>
      <c r="F43" s="195"/>
      <c r="G43" s="165"/>
      <c r="H43" s="158"/>
      <c r="I43" s="159"/>
      <c r="J43" s="167"/>
      <c r="K43" s="213"/>
      <c r="L43" s="162"/>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4.25" customHeight="1">
      <c r="A44" s="176"/>
      <c r="B44" s="159"/>
      <c r="C44" s="197" t="s">
        <v>142</v>
      </c>
      <c r="D44" s="198">
        <v>6</v>
      </c>
      <c r="E44" s="377"/>
      <c r="F44" s="63">
        <f>D44*E44</f>
        <v>0</v>
      </c>
      <c r="G44" s="165"/>
      <c r="H44" s="214"/>
      <c r="I44" s="215"/>
      <c r="J44" s="167"/>
      <c r="K44" s="196"/>
      <c r="L44" s="162"/>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4.25" customHeight="1">
      <c r="A45" s="176"/>
      <c r="B45" s="159"/>
      <c r="C45" s="197"/>
      <c r="D45" s="198"/>
      <c r="E45" s="164"/>
      <c r="F45" s="63"/>
      <c r="G45" s="165"/>
      <c r="H45" s="214"/>
      <c r="I45" s="215"/>
      <c r="J45" s="167"/>
      <c r="K45" s="196"/>
      <c r="L45" s="162"/>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76.5">
      <c r="A46" s="106" t="s">
        <v>152</v>
      </c>
      <c r="B46" s="216" t="s">
        <v>153</v>
      </c>
      <c r="C46" s="172"/>
      <c r="D46" s="194"/>
      <c r="E46" s="217"/>
      <c r="F46" s="195"/>
      <c r="G46" s="165"/>
      <c r="H46" s="158"/>
      <c r="I46" s="218"/>
      <c r="J46" s="167"/>
      <c r="K46" s="219"/>
      <c r="L46" s="162"/>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4.25">
      <c r="A47" s="175"/>
      <c r="B47" s="179"/>
      <c r="C47" s="172" t="s">
        <v>154</v>
      </c>
      <c r="D47" s="198">
        <v>75</v>
      </c>
      <c r="E47" s="376"/>
      <c r="F47" s="63">
        <f>D47*E47</f>
        <v>0</v>
      </c>
      <c r="G47" s="165"/>
      <c r="H47" s="158"/>
      <c r="I47" s="159"/>
      <c r="J47" s="167"/>
      <c r="K47" s="196"/>
      <c r="L47" s="162"/>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2.75">
      <c r="A48" s="175"/>
      <c r="B48" s="179"/>
      <c r="C48" s="172"/>
      <c r="D48" s="198"/>
      <c r="E48" s="155"/>
      <c r="F48" s="164"/>
      <c r="G48" s="165"/>
      <c r="H48" s="158"/>
      <c r="I48" s="159"/>
      <c r="J48" s="167"/>
      <c r="K48" s="220"/>
      <c r="L48" s="162"/>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51">
      <c r="A49" s="106" t="s">
        <v>155</v>
      </c>
      <c r="B49" s="221" t="s">
        <v>156</v>
      </c>
      <c r="C49" s="172"/>
      <c r="D49" s="194"/>
      <c r="E49" s="217"/>
      <c r="F49" s="195"/>
      <c r="G49" s="165"/>
      <c r="H49" s="158"/>
      <c r="I49" s="218"/>
      <c r="J49" s="167"/>
      <c r="K49" s="219"/>
      <c r="L49" s="162"/>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4.25">
      <c r="A50" s="175"/>
      <c r="B50" s="179"/>
      <c r="C50" s="172" t="s">
        <v>154</v>
      </c>
      <c r="D50" s="198">
        <v>250</v>
      </c>
      <c r="E50" s="376"/>
      <c r="F50" s="63">
        <f>D50*E50</f>
        <v>0</v>
      </c>
      <c r="G50" s="165"/>
      <c r="H50" s="158"/>
      <c r="I50" s="159"/>
      <c r="J50" s="167"/>
      <c r="K50" s="196"/>
      <c r="L50" s="162"/>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2.75">
      <c r="A51" s="175"/>
      <c r="B51" s="159"/>
      <c r="C51" s="169"/>
      <c r="D51" s="198"/>
      <c r="E51" s="164"/>
      <c r="F51" s="63"/>
      <c r="G51" s="165"/>
      <c r="H51" s="158"/>
      <c r="I51" s="159"/>
      <c r="J51" s="167"/>
      <c r="K51" s="196"/>
      <c r="L51" s="162"/>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02">
      <c r="A52" s="106" t="s">
        <v>157</v>
      </c>
      <c r="B52" s="156" t="s">
        <v>158</v>
      </c>
      <c r="C52" s="169"/>
      <c r="D52" s="194"/>
      <c r="E52" s="195"/>
      <c r="F52" s="195"/>
      <c r="G52" s="165"/>
      <c r="H52" s="158"/>
      <c r="I52" s="222"/>
      <c r="J52" s="167"/>
      <c r="K52" s="196"/>
      <c r="L52" s="16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5.75" customHeight="1">
      <c r="A53" s="176"/>
      <c r="B53" s="159"/>
      <c r="C53" s="169" t="s">
        <v>58</v>
      </c>
      <c r="D53" s="223">
        <v>7</v>
      </c>
      <c r="E53" s="378"/>
      <c r="F53" s="195">
        <f>D53*E53</f>
        <v>0</v>
      </c>
      <c r="G53" s="165"/>
      <c r="H53" s="158"/>
      <c r="I53" s="222"/>
      <c r="J53" s="167"/>
      <c r="K53" s="196"/>
      <c r="L53" s="162"/>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2.75">
      <c r="A54" s="175"/>
      <c r="B54" s="179"/>
      <c r="C54" s="169"/>
      <c r="D54" s="198"/>
      <c r="E54" s="164"/>
      <c r="F54" s="164"/>
      <c r="G54" s="165"/>
      <c r="H54" s="158"/>
      <c r="I54" s="159"/>
      <c r="J54" s="167"/>
      <c r="K54" s="196"/>
      <c r="L54" s="162"/>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38.25">
      <c r="A55" s="106" t="s">
        <v>159</v>
      </c>
      <c r="B55" s="24" t="s">
        <v>160</v>
      </c>
      <c r="C55" s="169"/>
      <c r="D55" s="194"/>
      <c r="E55" s="195"/>
      <c r="F55" s="195"/>
      <c r="G55" s="165"/>
      <c r="H55" s="158"/>
      <c r="I55" s="222"/>
      <c r="J55" s="167"/>
      <c r="K55" s="196"/>
      <c r="L55" s="162"/>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5.75" customHeight="1">
      <c r="A56" s="176"/>
      <c r="B56" s="159"/>
      <c r="C56" s="169" t="s">
        <v>154</v>
      </c>
      <c r="D56" s="223">
        <v>650</v>
      </c>
      <c r="E56" s="378"/>
      <c r="F56" s="195">
        <f>D56*E56</f>
        <v>0</v>
      </c>
      <c r="G56" s="165"/>
      <c r="H56" s="158"/>
      <c r="I56" s="222"/>
      <c r="J56" s="167"/>
      <c r="K56" s="196"/>
      <c r="L56" s="162"/>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75" customHeight="1">
      <c r="A57" s="176"/>
      <c r="B57" s="159"/>
      <c r="C57" s="169"/>
      <c r="D57" s="223"/>
      <c r="E57" s="195"/>
      <c r="F57" s="195"/>
      <c r="G57" s="165"/>
      <c r="H57" s="158"/>
      <c r="I57" s="222"/>
      <c r="J57" s="167"/>
      <c r="K57" s="196"/>
      <c r="L57" s="162"/>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5.75" customHeight="1">
      <c r="A58" s="106" t="s">
        <v>161</v>
      </c>
      <c r="B58" s="224" t="s">
        <v>162</v>
      </c>
      <c r="C58" s="169"/>
      <c r="D58" s="223"/>
      <c r="E58" s="195"/>
      <c r="F58" s="195"/>
      <c r="G58" s="165"/>
      <c r="H58" s="158"/>
      <c r="I58" s="222"/>
      <c r="J58" s="167"/>
      <c r="K58" s="196"/>
      <c r="L58" s="162"/>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5.75" customHeight="1">
      <c r="A59" s="176"/>
      <c r="B59" s="159"/>
      <c r="C59" s="57" t="s">
        <v>42</v>
      </c>
      <c r="D59" s="85">
        <v>770</v>
      </c>
      <c r="E59" s="371"/>
      <c r="F59" s="195">
        <f>D59*E59</f>
        <v>0</v>
      </c>
      <c r="G59" s="165"/>
      <c r="H59" s="158"/>
      <c r="I59" s="222"/>
      <c r="J59" s="167"/>
      <c r="K59" s="196"/>
      <c r="L59" s="162"/>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5.75" customHeight="1">
      <c r="A60" s="176"/>
      <c r="B60" s="159"/>
      <c r="C60" s="57"/>
      <c r="D60" s="85"/>
      <c r="E60" s="37"/>
      <c r="F60" s="51"/>
      <c r="G60" s="165"/>
      <c r="H60" s="158"/>
      <c r="I60" s="222"/>
      <c r="J60" s="167"/>
      <c r="K60" s="196"/>
      <c r="L60" s="162"/>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5.75" customHeight="1">
      <c r="A61" s="72"/>
      <c r="B61" s="73" t="s">
        <v>163</v>
      </c>
      <c r="C61" s="74" t="s">
        <v>68</v>
      </c>
      <c r="D61" s="75"/>
      <c r="E61" s="76"/>
      <c r="F61" s="181">
        <f>SUM(F30:F60)</f>
        <v>0</v>
      </c>
      <c r="G61" s="165"/>
      <c r="H61" s="158"/>
      <c r="I61" s="222"/>
      <c r="J61" s="167"/>
      <c r="K61" s="196"/>
      <c r="L61" s="162"/>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2.75">
      <c r="A62" s="163"/>
      <c r="B62" s="159"/>
      <c r="C62" s="169"/>
      <c r="D62" s="185"/>
      <c r="E62" s="186"/>
      <c r="F62" s="187"/>
      <c r="G62" s="165"/>
      <c r="H62" s="158"/>
      <c r="I62" s="159"/>
      <c r="J62" s="167"/>
      <c r="K62" s="189"/>
      <c r="L62" s="190"/>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12" s="151" customFormat="1" ht="18" customHeight="1">
      <c r="A63" s="225" t="s">
        <v>78</v>
      </c>
      <c r="B63" s="191" t="s">
        <v>164</v>
      </c>
      <c r="C63" s="192"/>
      <c r="D63" s="193"/>
      <c r="E63" s="193"/>
      <c r="F63" s="193"/>
      <c r="G63" s="146"/>
      <c r="H63" s="176"/>
      <c r="I63" s="153"/>
      <c r="J63" s="149"/>
      <c r="K63" s="150"/>
      <c r="L63" s="150"/>
    </row>
    <row r="64" spans="1:256" ht="12.75">
      <c r="A64" s="163"/>
      <c r="B64" s="159"/>
      <c r="C64" s="169"/>
      <c r="D64" s="164"/>
      <c r="E64" s="164"/>
      <c r="F64" s="164"/>
      <c r="G64" s="165"/>
      <c r="H64" s="158"/>
      <c r="I64" s="159"/>
      <c r="J64" s="167"/>
      <c r="K64" s="162"/>
      <c r="L64" s="162"/>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263.25" customHeight="1">
      <c r="A65" s="106" t="s">
        <v>80</v>
      </c>
      <c r="B65" s="226" t="s">
        <v>165</v>
      </c>
      <c r="C65" s="169"/>
      <c r="D65" s="227"/>
      <c r="E65" s="195"/>
      <c r="F65" s="195"/>
      <c r="G65" s="165"/>
      <c r="H65" s="158"/>
      <c r="I65" s="228"/>
      <c r="J65" s="167"/>
      <c r="K65" s="196"/>
      <c r="L65" s="162"/>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5" customHeight="1">
      <c r="A66" s="163"/>
      <c r="B66" s="210" t="s">
        <v>166</v>
      </c>
      <c r="C66" s="169" t="s">
        <v>35</v>
      </c>
      <c r="D66" s="229">
        <v>90</v>
      </c>
      <c r="E66" s="379"/>
      <c r="F66" s="63">
        <f>D66*E66</f>
        <v>0</v>
      </c>
      <c r="G66" s="165"/>
      <c r="H66" s="158"/>
      <c r="I66" s="230"/>
      <c r="J66" s="167"/>
      <c r="K66" s="231"/>
      <c r="L66" s="162"/>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2.75">
      <c r="A67" s="163"/>
      <c r="B67" s="210" t="s">
        <v>167</v>
      </c>
      <c r="C67" s="169" t="s">
        <v>35</v>
      </c>
      <c r="D67" s="229">
        <v>180</v>
      </c>
      <c r="E67" s="379"/>
      <c r="F67" s="63">
        <f>D67*E67</f>
        <v>0</v>
      </c>
      <c r="G67" s="165"/>
      <c r="H67" s="158"/>
      <c r="I67" s="230"/>
      <c r="J67" s="167"/>
      <c r="K67" s="231"/>
      <c r="L67" s="162"/>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5" customHeight="1">
      <c r="A68" s="163"/>
      <c r="B68"/>
      <c r="C68"/>
      <c r="D68"/>
      <c r="E68"/>
      <c r="F68" s="232"/>
      <c r="G68" s="165"/>
      <c r="H68" s="158"/>
      <c r="I68" s="230"/>
      <c r="J68" s="167"/>
      <c r="K68" s="231"/>
      <c r="L68" s="162"/>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5" customHeight="1">
      <c r="A69" s="163"/>
      <c r="B69" s="210" t="s">
        <v>168</v>
      </c>
      <c r="C69" s="169" t="s">
        <v>58</v>
      </c>
      <c r="D69" s="229">
        <v>5</v>
      </c>
      <c r="E69" s="379"/>
      <c r="F69" s="63">
        <f>D69*E69</f>
        <v>0</v>
      </c>
      <c r="G69" s="165"/>
      <c r="H69" s="158"/>
      <c r="I69" s="230"/>
      <c r="J69" s="167"/>
      <c r="K69" s="231"/>
      <c r="L69" s="162"/>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5" customHeight="1">
      <c r="A70" s="163"/>
      <c r="B70" s="210" t="s">
        <v>169</v>
      </c>
      <c r="C70" s="169" t="s">
        <v>58</v>
      </c>
      <c r="D70" s="229">
        <v>15</v>
      </c>
      <c r="E70" s="379"/>
      <c r="F70" s="63">
        <f>D70*E70</f>
        <v>0</v>
      </c>
      <c r="G70" s="165"/>
      <c r="H70" s="158"/>
      <c r="I70" s="230"/>
      <c r="J70" s="167"/>
      <c r="K70" s="231"/>
      <c r="L70" s="162"/>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2.75">
      <c r="A71" s="163"/>
      <c r="B71" s="159"/>
      <c r="C71" s="169"/>
      <c r="D71" s="164"/>
      <c r="E71" s="164"/>
      <c r="F71" s="164"/>
      <c r="G71" s="165"/>
      <c r="H71" s="158"/>
      <c r="I71" s="159"/>
      <c r="J71" s="167"/>
      <c r="K71" s="162"/>
      <c r="L71" s="162"/>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s="236" customFormat="1" ht="114.75">
      <c r="A72" s="233" t="s">
        <v>83</v>
      </c>
      <c r="B72" s="156" t="s">
        <v>170</v>
      </c>
      <c r="C72" s="169"/>
      <c r="D72" s="234"/>
      <c r="E72" s="235"/>
      <c r="F72" s="235"/>
      <c r="IT72" s="237"/>
      <c r="IU72" s="237"/>
      <c r="IV72" s="237"/>
    </row>
    <row r="73" spans="1:256" s="236" customFormat="1" ht="12.75">
      <c r="A73" s="238"/>
      <c r="B73" s="239" t="s">
        <v>171</v>
      </c>
      <c r="C73" s="10" t="s">
        <v>58</v>
      </c>
      <c r="D73" s="240">
        <v>5</v>
      </c>
      <c r="E73" s="380"/>
      <c r="F73" s="63">
        <f>D73*E73</f>
        <v>0</v>
      </c>
      <c r="IT73" s="237"/>
      <c r="IU73" s="237"/>
      <c r="IV73" s="237"/>
    </row>
    <row r="74" spans="1:256" s="236" customFormat="1" ht="12.75">
      <c r="A74" s="238"/>
      <c r="B74" s="239" t="s">
        <v>172</v>
      </c>
      <c r="C74" s="10" t="s">
        <v>58</v>
      </c>
      <c r="D74" s="240">
        <v>2</v>
      </c>
      <c r="E74" s="380"/>
      <c r="F74" s="63">
        <f>D74*E74</f>
        <v>0</v>
      </c>
      <c r="IT74" s="237"/>
      <c r="IU74" s="237"/>
      <c r="IV74" s="237"/>
    </row>
    <row r="75" spans="1:256" s="236" customFormat="1" ht="12.75">
      <c r="A75" s="238"/>
      <c r="B75" s="239"/>
      <c r="C75" s="10"/>
      <c r="D75" s="240"/>
      <c r="E75" s="241"/>
      <c r="F75" s="51"/>
      <c r="IT75" s="237"/>
      <c r="IU75" s="237"/>
      <c r="IV75" s="237"/>
    </row>
    <row r="76" spans="1:256" s="236" customFormat="1" ht="178.5">
      <c r="A76" s="233" t="s">
        <v>88</v>
      </c>
      <c r="B76" s="156" t="s">
        <v>173</v>
      </c>
      <c r="C76" s="169"/>
      <c r="D76" s="234"/>
      <c r="E76" s="235"/>
      <c r="F76" s="235"/>
      <c r="IT76" s="237"/>
      <c r="IU76" s="237"/>
      <c r="IV76" s="237"/>
    </row>
    <row r="77" spans="1:256" s="236" customFormat="1" ht="12.75">
      <c r="A77" s="238"/>
      <c r="B77" s="239"/>
      <c r="C77" s="10" t="s">
        <v>58</v>
      </c>
      <c r="D77" s="240">
        <v>7</v>
      </c>
      <c r="E77" s="380"/>
      <c r="F77" s="63">
        <f>D77*E77</f>
        <v>0</v>
      </c>
      <c r="IT77" s="237"/>
      <c r="IU77" s="237"/>
      <c r="IV77" s="237"/>
    </row>
    <row r="78" spans="1:256" ht="12.75">
      <c r="A78" s="163"/>
      <c r="B78" s="242"/>
      <c r="C78" s="169"/>
      <c r="D78" s="164"/>
      <c r="E78" s="164"/>
      <c r="F78" s="38"/>
      <c r="G78" s="165"/>
      <c r="H78" s="158"/>
      <c r="I78" s="243"/>
      <c r="J78" s="167"/>
      <c r="K78" s="196"/>
      <c r="L78" s="162"/>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12.75">
      <c r="A79" s="72"/>
      <c r="B79" s="73" t="s">
        <v>174</v>
      </c>
      <c r="C79" s="74" t="s">
        <v>68</v>
      </c>
      <c r="D79" s="75"/>
      <c r="E79" s="76"/>
      <c r="F79" s="181">
        <f>SUM(F65:F78)</f>
        <v>0</v>
      </c>
      <c r="G79" s="165"/>
      <c r="H79" s="158"/>
      <c r="I79" s="243"/>
      <c r="J79" s="167"/>
      <c r="K79" s="196"/>
      <c r="L79" s="162"/>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12.75">
      <c r="A80" s="47"/>
      <c r="B80" s="46"/>
      <c r="C80" s="244"/>
      <c r="D80" s="245"/>
      <c r="E80" s="117"/>
      <c r="F80" s="117"/>
      <c r="G80" s="165"/>
      <c r="H80" s="158"/>
      <c r="I80" s="243"/>
      <c r="J80" s="167"/>
      <c r="K80" s="196"/>
      <c r="L80" s="162"/>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2.75">
      <c r="A81" s="47"/>
      <c r="B81" s="46"/>
      <c r="C81" s="244"/>
      <c r="D81" s="245"/>
      <c r="E81" s="117"/>
      <c r="F81" s="117"/>
      <c r="G81" s="165"/>
      <c r="H81" s="158"/>
      <c r="I81" s="243"/>
      <c r="J81" s="167"/>
      <c r="K81" s="196"/>
      <c r="L81" s="162"/>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6" s="39" customFormat="1" ht="12.75">
      <c r="A82" s="127"/>
      <c r="B82" s="46"/>
      <c r="C82" s="128"/>
      <c r="D82" s="126"/>
      <c r="E82" s="37"/>
      <c r="F82" s="38"/>
      <c r="G82" s="4"/>
      <c r="H82" s="1"/>
      <c r="I82" s="1"/>
      <c r="J82" s="1"/>
      <c r="K82" s="1"/>
      <c r="L82" s="1"/>
      <c r="M82" s="1"/>
      <c r="N82" s="1"/>
      <c r="O82" s="1"/>
      <c r="P82" s="1"/>
      <c r="Q82" s="1"/>
      <c r="R82" s="1"/>
      <c r="S82" s="1"/>
      <c r="T82" s="1"/>
      <c r="U82" s="1"/>
      <c r="V82" s="1"/>
      <c r="W82" s="1"/>
      <c r="X82" s="1"/>
      <c r="Y82" s="1"/>
      <c r="Z82" s="1"/>
    </row>
    <row r="83" spans="1:26" s="39" customFormat="1" ht="12.75">
      <c r="A83" s="129"/>
      <c r="B83" s="40" t="s">
        <v>175</v>
      </c>
      <c r="C83" s="87" t="s">
        <v>32</v>
      </c>
      <c r="D83" s="130"/>
      <c r="E83" s="79"/>
      <c r="F83" s="79"/>
      <c r="G83" s="4"/>
      <c r="H83" s="1"/>
      <c r="I83" s="1"/>
      <c r="J83" s="1"/>
      <c r="K83" s="1"/>
      <c r="L83" s="1"/>
      <c r="M83" s="1"/>
      <c r="N83" s="1"/>
      <c r="O83" s="1"/>
      <c r="P83" s="1"/>
      <c r="Q83" s="1"/>
      <c r="R83" s="1"/>
      <c r="S83" s="1"/>
      <c r="T83" s="1"/>
      <c r="U83" s="1"/>
      <c r="V83" s="1"/>
      <c r="W83" s="1"/>
      <c r="X83" s="1"/>
      <c r="Y83" s="1"/>
      <c r="Z83" s="1"/>
    </row>
    <row r="84" spans="1:26" s="39" customFormat="1" ht="12.75">
      <c r="A84" s="35"/>
      <c r="B84" s="35"/>
      <c r="C84" s="1"/>
      <c r="D84" s="36"/>
      <c r="E84" s="37"/>
      <c r="F84" s="38"/>
      <c r="G84" s="4"/>
      <c r="H84" s="1"/>
      <c r="I84" s="1"/>
      <c r="J84" s="1"/>
      <c r="K84" s="1"/>
      <c r="L84" s="1"/>
      <c r="M84" s="1"/>
      <c r="N84" s="1"/>
      <c r="O84" s="1"/>
      <c r="P84" s="1"/>
      <c r="Q84" s="1"/>
      <c r="R84" s="1"/>
      <c r="S84" s="1"/>
      <c r="T84" s="1"/>
      <c r="U84" s="1"/>
      <c r="V84" s="1"/>
      <c r="W84" s="1"/>
      <c r="X84" s="1"/>
      <c r="Y84" s="1"/>
      <c r="Z84" s="1"/>
    </row>
    <row r="85" spans="1:26" s="39" customFormat="1" ht="12.75">
      <c r="A85" s="246"/>
      <c r="B85" s="247" t="s">
        <v>140</v>
      </c>
      <c r="C85" s="248" t="s">
        <v>32</v>
      </c>
      <c r="D85" s="249"/>
      <c r="E85" s="250"/>
      <c r="F85" s="251">
        <f>F25</f>
        <v>0</v>
      </c>
      <c r="G85" s="4"/>
      <c r="H85" s="1"/>
      <c r="I85" s="1"/>
      <c r="J85" s="1"/>
      <c r="K85" s="1"/>
      <c r="L85" s="1"/>
      <c r="M85" s="1"/>
      <c r="N85" s="1"/>
      <c r="O85" s="1"/>
      <c r="P85" s="1"/>
      <c r="Q85" s="1"/>
      <c r="R85" s="1"/>
      <c r="S85" s="1"/>
      <c r="T85" s="1"/>
      <c r="U85" s="1"/>
      <c r="V85" s="1"/>
      <c r="W85" s="1"/>
      <c r="X85" s="1"/>
      <c r="Y85" s="1"/>
      <c r="Z85" s="1"/>
    </row>
    <row r="86" spans="1:26" s="39" customFormat="1" ht="12.75">
      <c r="A86" s="246"/>
      <c r="B86" s="247" t="s">
        <v>176</v>
      </c>
      <c r="C86" s="248" t="s">
        <v>32</v>
      </c>
      <c r="D86" s="249"/>
      <c r="E86" s="250"/>
      <c r="F86" s="251">
        <f>F61</f>
        <v>0</v>
      </c>
      <c r="G86" s="4"/>
      <c r="H86" s="1"/>
      <c r="I86" s="1"/>
      <c r="J86" s="1"/>
      <c r="K86" s="1"/>
      <c r="L86" s="1"/>
      <c r="M86" s="1"/>
      <c r="N86" s="1"/>
      <c r="O86" s="1"/>
      <c r="P86" s="1"/>
      <c r="Q86" s="1"/>
      <c r="R86" s="1"/>
      <c r="S86" s="1"/>
      <c r="T86" s="1"/>
      <c r="U86" s="1"/>
      <c r="V86" s="1"/>
      <c r="W86" s="1"/>
      <c r="X86" s="1"/>
      <c r="Y86" s="1"/>
      <c r="Z86" s="1"/>
    </row>
    <row r="87" spans="1:26" s="39" customFormat="1" ht="12.75">
      <c r="A87" s="246"/>
      <c r="B87" s="247" t="s">
        <v>177</v>
      </c>
      <c r="C87" s="248" t="s">
        <v>32</v>
      </c>
      <c r="D87" s="249"/>
      <c r="E87" s="250"/>
      <c r="F87" s="251">
        <f>F79</f>
        <v>0</v>
      </c>
      <c r="G87" s="4"/>
      <c r="H87" s="1"/>
      <c r="I87" s="1"/>
      <c r="J87" s="1"/>
      <c r="K87" s="1"/>
      <c r="L87" s="1"/>
      <c r="M87" s="360"/>
      <c r="N87" s="360"/>
      <c r="O87" s="1"/>
      <c r="P87" s="1"/>
      <c r="Q87" s="1"/>
      <c r="R87" s="1"/>
      <c r="S87" s="1"/>
      <c r="T87" s="1"/>
      <c r="U87" s="1"/>
      <c r="V87" s="1"/>
      <c r="W87" s="1"/>
      <c r="X87" s="1"/>
      <c r="Y87" s="1"/>
      <c r="Z87" s="1"/>
    </row>
    <row r="88" spans="1:26" s="39" customFormat="1" ht="12.75">
      <c r="A88" s="252"/>
      <c r="B88" s="253" t="s">
        <v>130</v>
      </c>
      <c r="C88" s="254" t="s">
        <v>68</v>
      </c>
      <c r="D88" s="255"/>
      <c r="E88" s="256"/>
      <c r="F88" s="256">
        <f>SUM(F85:F87)</f>
        <v>0</v>
      </c>
      <c r="G88" s="4"/>
      <c r="H88" s="1"/>
      <c r="I88" s="1"/>
      <c r="J88" s="1"/>
      <c r="K88" s="1"/>
      <c r="L88" s="1"/>
      <c r="M88" s="1"/>
      <c r="N88" s="1"/>
      <c r="O88" s="1"/>
      <c r="P88" s="1"/>
      <c r="Q88" s="1"/>
      <c r="R88" s="1"/>
      <c r="S88" s="1"/>
      <c r="T88" s="1"/>
      <c r="U88" s="1"/>
      <c r="V88" s="1"/>
      <c r="W88" s="1"/>
      <c r="X88" s="1"/>
      <c r="Y88" s="1"/>
      <c r="Z88" s="1"/>
    </row>
  </sheetData>
  <sheetProtection password="CC5A" sheet="1" selectLockedCells="1"/>
  <autoFilter ref="A1:F1"/>
  <mergeCells count="5">
    <mergeCell ref="A3:F3"/>
    <mergeCell ref="C7:F7"/>
    <mergeCell ref="C10:F10"/>
    <mergeCell ref="D28:F28"/>
    <mergeCell ref="M87:N87"/>
  </mergeCells>
  <printOptions/>
  <pageMargins left="0.7479166666666667" right="0.7479166666666667" top="1.0881944444444445" bottom="0.9451388888888889" header="0.5118055555555555" footer="0.5118055555555555"/>
  <pageSetup horizontalDpi="300" verticalDpi="300" orientation="portrait" paperSize="9" scale="74" r:id="rId1"/>
  <headerFooter alignWithMargins="0">
    <oddHeader>&amp;L&amp;8OPĆINA VRBNIK
TRG ŠKUJICA 7
VRBNIK&amp;C&amp;8SANACIJA ULICE ISELJENIČKI PUT
NAKON IZVEDBE FEKALNE KANALIZACIJE&amp;R&amp;8OZN. PROJ.: NI-01/2017-PO
DATUM: 03.2017.</oddHeader>
    <oddFooter>&amp;C&amp;8TROŠKOVNIK - PROMETNICE&amp;R&amp;P / &amp;N</oddFooter>
  </headerFooter>
  <rowBreaks count="3" manualBreakCount="3">
    <brk id="26" max="255" man="1"/>
    <brk id="62" max="255" man="1"/>
    <brk id="81" max="255" man="1"/>
  </rowBreaks>
</worksheet>
</file>

<file path=xl/worksheets/sheet4.xml><?xml version="1.0" encoding="utf-8"?>
<worksheet xmlns="http://schemas.openxmlformats.org/spreadsheetml/2006/main" xmlns:r="http://schemas.openxmlformats.org/officeDocument/2006/relationships">
  <dimension ref="A1:IV209"/>
  <sheetViews>
    <sheetView view="pageBreakPreview" zoomScale="95" zoomScaleNormal="78" zoomScaleSheetLayoutView="95" zoomScalePageLayoutView="0" workbookViewId="0" topLeftCell="A178">
      <selection activeCell="E195" sqref="E195"/>
    </sheetView>
  </sheetViews>
  <sheetFormatPr defaultColWidth="9.140625" defaultRowHeight="12.75"/>
  <cols>
    <col min="1" max="1" width="8.421875" style="1" customWidth="1"/>
    <col min="2" max="2" width="53.140625" style="1" customWidth="1"/>
    <col min="3" max="3" width="10.421875" style="1" customWidth="1"/>
    <col min="4" max="4" width="9.28125" style="2" customWidth="1"/>
    <col min="5" max="5" width="11.8515625" style="3" customWidth="1"/>
    <col min="6" max="6" width="14.8515625" style="3" customWidth="1"/>
    <col min="7" max="7" width="50.57421875" style="4" customWidth="1"/>
    <col min="8" max="16384" width="9.140625" style="1" customWidth="1"/>
  </cols>
  <sheetData>
    <row r="1" spans="1:7" s="34" customFormat="1" ht="33" customHeight="1">
      <c r="A1" s="27" t="s">
        <v>23</v>
      </c>
      <c r="B1" s="28" t="s">
        <v>24</v>
      </c>
      <c r="C1" s="29" t="s">
        <v>25</v>
      </c>
      <c r="D1" s="30" t="s">
        <v>26</v>
      </c>
      <c r="E1" s="31" t="s">
        <v>27</v>
      </c>
      <c r="F1" s="32" t="s">
        <v>28</v>
      </c>
      <c r="G1" s="33"/>
    </row>
    <row r="4" spans="1:6" ht="12.75">
      <c r="A4" s="357" t="s">
        <v>178</v>
      </c>
      <c r="B4" s="357"/>
      <c r="C4" s="357"/>
      <c r="D4" s="357"/>
      <c r="E4" s="357"/>
      <c r="F4" s="357"/>
    </row>
    <row r="6" spans="1:12" s="151" customFormat="1" ht="12.75">
      <c r="A6" s="142" t="s">
        <v>30</v>
      </c>
      <c r="B6" s="143" t="s">
        <v>31</v>
      </c>
      <c r="C6" s="144"/>
      <c r="D6" s="145"/>
      <c r="E6" s="145"/>
      <c r="F6" s="145"/>
      <c r="G6" s="146"/>
      <c r="H6" s="147"/>
      <c r="I6" s="148"/>
      <c r="J6" s="149"/>
      <c r="K6" s="150"/>
      <c r="L6" s="150"/>
    </row>
    <row r="7" spans="1:12" s="151" customFormat="1" ht="12.75">
      <c r="A7" s="152"/>
      <c r="B7" s="153"/>
      <c r="C7" s="154"/>
      <c r="D7" s="155"/>
      <c r="E7" s="155"/>
      <c r="F7" s="155"/>
      <c r="G7" s="146"/>
      <c r="H7" s="147"/>
      <c r="I7" s="148"/>
      <c r="J7" s="149"/>
      <c r="K7" s="150"/>
      <c r="L7" s="150"/>
    </row>
    <row r="8" spans="1:256" ht="90.75" customHeight="1">
      <c r="A8" s="106" t="s">
        <v>33</v>
      </c>
      <c r="B8" s="156" t="s">
        <v>179</v>
      </c>
      <c r="C8" s="358"/>
      <c r="D8" s="358"/>
      <c r="E8" s="358"/>
      <c r="F8" s="358"/>
      <c r="G8" s="157"/>
      <c r="H8" s="158"/>
      <c r="I8" s="159"/>
      <c r="J8" s="160"/>
      <c r="K8" s="161"/>
      <c r="L8" s="162"/>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75">
      <c r="A9" s="163"/>
      <c r="B9" s="159" t="s">
        <v>180</v>
      </c>
      <c r="C9" s="59" t="s">
        <v>35</v>
      </c>
      <c r="D9" s="164">
        <v>180</v>
      </c>
      <c r="E9" s="375"/>
      <c r="F9" s="63">
        <f>D9*E9</f>
        <v>0</v>
      </c>
      <c r="G9" s="165"/>
      <c r="H9" s="158"/>
      <c r="I9" s="166"/>
      <c r="J9" s="167"/>
      <c r="K9" s="168"/>
      <c r="L9" s="162"/>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2.75">
      <c r="A10" s="163"/>
      <c r="B10" s="159" t="s">
        <v>181</v>
      </c>
      <c r="C10" s="59" t="s">
        <v>35</v>
      </c>
      <c r="D10" s="164">
        <v>270</v>
      </c>
      <c r="E10" s="375"/>
      <c r="F10" s="63">
        <f>D10*E10</f>
        <v>0</v>
      </c>
      <c r="G10" s="165"/>
      <c r="H10" s="158"/>
      <c r="I10" s="166"/>
      <c r="J10" s="167"/>
      <c r="K10" s="168"/>
      <c r="L10" s="162"/>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163"/>
      <c r="B11" s="159"/>
      <c r="C11" s="169"/>
      <c r="D11" s="164"/>
      <c r="E11" s="164"/>
      <c r="F11" s="63"/>
      <c r="G11" s="165"/>
      <c r="H11" s="158"/>
      <c r="I11" s="166"/>
      <c r="J11" s="167"/>
      <c r="K11" s="168"/>
      <c r="L11" s="162"/>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53.25" customHeight="1">
      <c r="A12" s="106" t="s">
        <v>36</v>
      </c>
      <c r="B12" s="24" t="s">
        <v>133</v>
      </c>
      <c r="C12" s="358"/>
      <c r="D12" s="358"/>
      <c r="E12" s="358"/>
      <c r="F12" s="358"/>
      <c r="G12" s="157"/>
      <c r="H12" s="158"/>
      <c r="I12" s="159"/>
      <c r="J12" s="160"/>
      <c r="K12" s="161"/>
      <c r="L12" s="16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 r="A13" s="163"/>
      <c r="B13" s="159" t="s">
        <v>180</v>
      </c>
      <c r="C13" s="59" t="s">
        <v>35</v>
      </c>
      <c r="D13" s="164">
        <v>180</v>
      </c>
      <c r="E13" s="375"/>
      <c r="F13" s="63">
        <f>D13*E13</f>
        <v>0</v>
      </c>
      <c r="G13" s="165"/>
      <c r="H13" s="158"/>
      <c r="I13" s="166"/>
      <c r="J13" s="167"/>
      <c r="K13" s="168"/>
      <c r="L13" s="162"/>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2.75">
      <c r="A14" s="163"/>
      <c r="B14" s="159" t="s">
        <v>181</v>
      </c>
      <c r="C14" s="59" t="s">
        <v>35</v>
      </c>
      <c r="D14" s="164">
        <v>270</v>
      </c>
      <c r="E14" s="375"/>
      <c r="F14" s="63">
        <f>D14*E14</f>
        <v>0</v>
      </c>
      <c r="G14" s="165"/>
      <c r="H14" s="158"/>
      <c r="I14" s="166"/>
      <c r="J14" s="167"/>
      <c r="K14" s="168"/>
      <c r="L14" s="162"/>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s="163"/>
      <c r="B15" s="159"/>
      <c r="C15" s="169"/>
      <c r="D15" s="164"/>
      <c r="E15" s="164"/>
      <c r="F15" s="63"/>
      <c r="G15" s="165"/>
      <c r="H15" s="158"/>
      <c r="I15" s="166"/>
      <c r="J15" s="167"/>
      <c r="K15" s="168"/>
      <c r="L15" s="162"/>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51">
      <c r="A16" s="106" t="s">
        <v>40</v>
      </c>
      <c r="B16" s="24" t="s">
        <v>134</v>
      </c>
      <c r="C16" s="154"/>
      <c r="D16" s="170"/>
      <c r="E16" s="171"/>
      <c r="F16" s="171"/>
      <c r="G16" s="165"/>
      <c r="H16" s="158"/>
      <c r="I16" s="159"/>
      <c r="J16" s="160"/>
      <c r="K16" s="168"/>
      <c r="L16" s="162"/>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s="163"/>
      <c r="B17" s="159"/>
      <c r="C17" s="172" t="s">
        <v>135</v>
      </c>
      <c r="D17" s="155">
        <v>1</v>
      </c>
      <c r="E17" s="375"/>
      <c r="F17" s="63">
        <f>D17*E17</f>
        <v>0</v>
      </c>
      <c r="G17" s="165"/>
      <c r="H17" s="158"/>
      <c r="I17" s="166"/>
      <c r="J17" s="167"/>
      <c r="K17" s="173"/>
      <c r="L17" s="162"/>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s="163"/>
      <c r="B18" s="159"/>
      <c r="C18" s="172"/>
      <c r="D18" s="155"/>
      <c r="E18" s="164"/>
      <c r="F18" s="63"/>
      <c r="G18" s="165"/>
      <c r="H18" s="158"/>
      <c r="I18" s="166"/>
      <c r="J18" s="167"/>
      <c r="K18" s="173"/>
      <c r="L18" s="162"/>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63.75">
      <c r="A19" s="106" t="s">
        <v>136</v>
      </c>
      <c r="B19" s="156" t="s">
        <v>137</v>
      </c>
      <c r="C19" s="154"/>
      <c r="D19" s="170"/>
      <c r="E19" s="171"/>
      <c r="F19" s="171"/>
      <c r="G19" s="165"/>
      <c r="H19" s="158"/>
      <c r="I19" s="159"/>
      <c r="J19" s="160"/>
      <c r="K19" s="168"/>
      <c r="L19" s="162"/>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s="163"/>
      <c r="B20" s="159"/>
      <c r="C20" s="172" t="s">
        <v>135</v>
      </c>
      <c r="D20" s="155">
        <v>1</v>
      </c>
      <c r="E20" s="375"/>
      <c r="F20" s="63">
        <f>D20*E20</f>
        <v>0</v>
      </c>
      <c r="G20" s="165"/>
      <c r="H20" s="158"/>
      <c r="I20" s="166"/>
      <c r="J20" s="167"/>
      <c r="K20" s="173"/>
      <c r="L20" s="162"/>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s="163"/>
      <c r="B21" s="159"/>
      <c r="C21" s="172"/>
      <c r="D21" s="155"/>
      <c r="E21" s="164"/>
      <c r="F21" s="63"/>
      <c r="G21" s="165"/>
      <c r="H21" s="158"/>
      <c r="I21" s="166"/>
      <c r="J21" s="167"/>
      <c r="K21" s="173"/>
      <c r="L21" s="162"/>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38.25">
      <c r="A22" s="106" t="s">
        <v>43</v>
      </c>
      <c r="B22" s="24" t="s">
        <v>182</v>
      </c>
      <c r="C22" s="174"/>
      <c r="D22" s="171"/>
      <c r="E22" s="171"/>
      <c r="F22" s="171"/>
      <c r="G22" s="165"/>
      <c r="H22" s="158"/>
      <c r="I22" s="159"/>
      <c r="J22" s="160"/>
      <c r="K22" s="168"/>
      <c r="L22" s="16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12" s="151" customFormat="1" ht="12.75">
      <c r="A23" s="175"/>
      <c r="B23" s="159" t="s">
        <v>180</v>
      </c>
      <c r="C23" s="59" t="s">
        <v>35</v>
      </c>
      <c r="D23" s="155">
        <v>180</v>
      </c>
      <c r="E23" s="376"/>
      <c r="F23" s="63">
        <f>D23*E23</f>
        <v>0</v>
      </c>
      <c r="G23" s="146"/>
      <c r="H23" s="176"/>
      <c r="I23" s="153"/>
      <c r="J23" s="177"/>
      <c r="K23" s="178"/>
      <c r="L23" s="150"/>
    </row>
    <row r="24" spans="1:12" s="151" customFormat="1" ht="12.75">
      <c r="A24" s="175"/>
      <c r="B24" s="159" t="s">
        <v>181</v>
      </c>
      <c r="C24" s="59" t="s">
        <v>35</v>
      </c>
      <c r="D24" s="155">
        <v>270</v>
      </c>
      <c r="E24" s="376"/>
      <c r="F24" s="63">
        <f>D24*E24</f>
        <v>0</v>
      </c>
      <c r="G24" s="146"/>
      <c r="H24" s="176"/>
      <c r="I24" s="153"/>
      <c r="J24" s="177"/>
      <c r="K24" s="178"/>
      <c r="L24" s="150"/>
    </row>
    <row r="25" spans="1:12" s="151" customFormat="1" ht="12.75">
      <c r="A25" s="175"/>
      <c r="B25" s="179"/>
      <c r="C25" s="172"/>
      <c r="D25" s="155"/>
      <c r="E25" s="155"/>
      <c r="F25" s="63"/>
      <c r="G25" s="146"/>
      <c r="H25" s="176"/>
      <c r="I25" s="153"/>
      <c r="J25" s="177"/>
      <c r="K25" s="178"/>
      <c r="L25" s="150"/>
    </row>
    <row r="26" spans="1:256" ht="38.25">
      <c r="A26" s="106" t="s">
        <v>45</v>
      </c>
      <c r="B26" s="257" t="s">
        <v>183</v>
      </c>
      <c r="C26" s="180"/>
      <c r="D26" s="171"/>
      <c r="E26" s="171"/>
      <c r="F26" s="171"/>
      <c r="G26" s="165"/>
      <c r="H26" s="158"/>
      <c r="I26" s="159"/>
      <c r="J26" s="160"/>
      <c r="K26" s="168"/>
      <c r="L26" s="162"/>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12" s="151" customFormat="1" ht="12.75">
      <c r="A27" s="175"/>
      <c r="B27" s="257" t="s">
        <v>184</v>
      </c>
      <c r="C27" s="258" t="s">
        <v>58</v>
      </c>
      <c r="D27" s="259">
        <v>2</v>
      </c>
      <c r="E27" s="381"/>
      <c r="F27" s="259">
        <f>D27*E27</f>
        <v>0</v>
      </c>
      <c r="G27" s="146"/>
      <c r="H27" s="176"/>
      <c r="I27" s="153"/>
      <c r="J27" s="177"/>
      <c r="K27" s="178"/>
      <c r="L27" s="150"/>
    </row>
    <row r="28" spans="1:12" s="151" customFormat="1" ht="12.75">
      <c r="A28" s="175"/>
      <c r="B28" s="257" t="s">
        <v>185</v>
      </c>
      <c r="C28" s="258" t="s">
        <v>58</v>
      </c>
      <c r="D28" s="259">
        <v>1</v>
      </c>
      <c r="E28" s="381"/>
      <c r="F28" s="259">
        <f>D28*E28</f>
        <v>0</v>
      </c>
      <c r="G28" s="146"/>
      <c r="H28" s="176"/>
      <c r="I28" s="153"/>
      <c r="J28" s="177"/>
      <c r="K28" s="178"/>
      <c r="L28" s="150"/>
    </row>
    <row r="29" spans="1:12" s="151" customFormat="1" ht="12.75">
      <c r="A29" s="175"/>
      <c r="B29" s="179"/>
      <c r="C29" s="172"/>
      <c r="D29" s="155"/>
      <c r="E29" s="155"/>
      <c r="F29" s="63"/>
      <c r="G29" s="146"/>
      <c r="H29" s="176"/>
      <c r="I29" s="153"/>
      <c r="J29" s="177"/>
      <c r="K29" s="178"/>
      <c r="L29" s="150"/>
    </row>
    <row r="30" spans="1:256" ht="127.5">
      <c r="A30" s="106" t="s">
        <v>51</v>
      </c>
      <c r="B30" s="156" t="s">
        <v>186</v>
      </c>
      <c r="C30" s="180"/>
      <c r="D30" s="170"/>
      <c r="E30" s="171"/>
      <c r="F30" s="171"/>
      <c r="G30" s="165"/>
      <c r="H30" s="158"/>
      <c r="I30" s="159"/>
      <c r="J30" s="160"/>
      <c r="K30" s="168"/>
      <c r="L30" s="162"/>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12" s="151" customFormat="1" ht="12.75">
      <c r="A31" s="175"/>
      <c r="B31" s="24" t="s">
        <v>187</v>
      </c>
      <c r="C31" s="258" t="s">
        <v>58</v>
      </c>
      <c r="D31" s="260">
        <v>1</v>
      </c>
      <c r="E31" s="381"/>
      <c r="F31" s="259">
        <f>D31*E31</f>
        <v>0</v>
      </c>
      <c r="G31" s="146"/>
      <c r="H31" s="176"/>
      <c r="I31" s="153"/>
      <c r="J31" s="177"/>
      <c r="K31" s="178"/>
      <c r="L31" s="150"/>
    </row>
    <row r="32" spans="1:12" s="151" customFormat="1" ht="12.75">
      <c r="A32" s="175"/>
      <c r="B32" s="24" t="s">
        <v>188</v>
      </c>
      <c r="C32" s="59" t="s">
        <v>35</v>
      </c>
      <c r="D32" s="260">
        <v>50</v>
      </c>
      <c r="E32" s="381"/>
      <c r="F32" s="259">
        <f>D32*E32</f>
        <v>0</v>
      </c>
      <c r="G32" s="146"/>
      <c r="H32" s="176"/>
      <c r="I32" s="153"/>
      <c r="J32" s="177"/>
      <c r="K32" s="178"/>
      <c r="L32" s="150"/>
    </row>
    <row r="33" spans="1:12" s="151" customFormat="1" ht="12.75">
      <c r="A33" s="175"/>
      <c r="B33" s="179"/>
      <c r="C33" s="172"/>
      <c r="D33" s="155"/>
      <c r="E33" s="155"/>
      <c r="F33" s="63"/>
      <c r="G33" s="146"/>
      <c r="H33" s="176"/>
      <c r="I33" s="153"/>
      <c r="J33" s="177"/>
      <c r="K33" s="178"/>
      <c r="L33" s="150"/>
    </row>
    <row r="34" spans="1:256" ht="127.5">
      <c r="A34" s="106" t="s">
        <v>55</v>
      </c>
      <c r="B34" s="156" t="s">
        <v>139</v>
      </c>
      <c r="C34" s="180"/>
      <c r="D34" s="171"/>
      <c r="E34" s="171"/>
      <c r="F34" s="171"/>
      <c r="G34" s="165"/>
      <c r="H34" s="158"/>
      <c r="I34" s="159"/>
      <c r="J34" s="160"/>
      <c r="K34" s="168"/>
      <c r="L34" s="162"/>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12" s="151" customFormat="1" ht="12.75">
      <c r="A35" s="175"/>
      <c r="B35" s="159" t="s">
        <v>180</v>
      </c>
      <c r="C35" s="59" t="s">
        <v>35</v>
      </c>
      <c r="D35" s="155">
        <v>180</v>
      </c>
      <c r="E35" s="376"/>
      <c r="F35" s="63">
        <f>D35*E35</f>
        <v>0</v>
      </c>
      <c r="G35" s="146"/>
      <c r="H35" s="176"/>
      <c r="I35" s="153"/>
      <c r="J35" s="177"/>
      <c r="K35" s="178"/>
      <c r="L35" s="150"/>
    </row>
    <row r="36" spans="1:12" s="151" customFormat="1" ht="12.75">
      <c r="A36" s="175"/>
      <c r="B36" s="159" t="s">
        <v>181</v>
      </c>
      <c r="C36" s="59" t="s">
        <v>35</v>
      </c>
      <c r="D36" s="155">
        <v>270</v>
      </c>
      <c r="E36" s="376"/>
      <c r="F36" s="63">
        <f>D36*E36</f>
        <v>0</v>
      </c>
      <c r="G36" s="146"/>
      <c r="H36" s="176"/>
      <c r="I36" s="153"/>
      <c r="J36" s="177"/>
      <c r="K36" s="178"/>
      <c r="L36" s="150"/>
    </row>
    <row r="37" spans="1:12" s="151" customFormat="1" ht="12.75">
      <c r="A37" s="175"/>
      <c r="B37" s="179"/>
      <c r="C37" s="172"/>
      <c r="D37" s="155"/>
      <c r="E37" s="155"/>
      <c r="F37" s="63"/>
      <c r="G37" s="146"/>
      <c r="H37" s="176"/>
      <c r="I37" s="153"/>
      <c r="J37" s="177"/>
      <c r="K37" s="178"/>
      <c r="L37" s="150"/>
    </row>
    <row r="38" spans="1:256" ht="102">
      <c r="A38" s="106" t="s">
        <v>59</v>
      </c>
      <c r="B38" s="216" t="s">
        <v>189</v>
      </c>
      <c r="C38" s="174"/>
      <c r="D38" s="171"/>
      <c r="E38" s="171"/>
      <c r="F38" s="171"/>
      <c r="G38" s="165"/>
      <c r="H38" s="158"/>
      <c r="I38" s="159"/>
      <c r="J38" s="160"/>
      <c r="K38" s="168"/>
      <c r="L38" s="162"/>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2.75">
      <c r="A39" s="163"/>
      <c r="B39" s="159"/>
      <c r="C39" s="169" t="s">
        <v>58</v>
      </c>
      <c r="D39" s="164">
        <v>1</v>
      </c>
      <c r="E39" s="376"/>
      <c r="F39" s="63">
        <f>D39*E39</f>
        <v>0</v>
      </c>
      <c r="G39" s="165"/>
      <c r="H39" s="158"/>
      <c r="I39" s="166"/>
      <c r="J39" s="167"/>
      <c r="K39" s="173"/>
      <c r="L39" s="162"/>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2.75">
      <c r="A40" s="163"/>
      <c r="B40" s="159"/>
      <c r="C40" s="169"/>
      <c r="D40" s="164"/>
      <c r="E40" s="155"/>
      <c r="F40" s="63"/>
      <c r="G40" s="165"/>
      <c r="H40" s="158"/>
      <c r="I40" s="166"/>
      <c r="J40" s="167"/>
      <c r="K40" s="173"/>
      <c r="L40" s="162"/>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51">
      <c r="A41" s="61" t="s">
        <v>61</v>
      </c>
      <c r="B41" s="56" t="s">
        <v>37</v>
      </c>
      <c r="C41" s="59"/>
      <c r="D41" s="62"/>
      <c r="E41" s="63"/>
      <c r="F41" s="63"/>
      <c r="G41" s="165"/>
      <c r="H41" s="158"/>
      <c r="I41" s="166"/>
      <c r="J41" s="167"/>
      <c r="K41" s="173"/>
      <c r="L41" s="162"/>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2.75">
      <c r="A42" s="61"/>
      <c r="B42" s="64" t="s">
        <v>38</v>
      </c>
      <c r="C42" s="59" t="s">
        <v>35</v>
      </c>
      <c r="D42" s="63">
        <v>60</v>
      </c>
      <c r="E42" s="372"/>
      <c r="F42" s="63">
        <f>D42*E42</f>
        <v>0</v>
      </c>
      <c r="G42" s="165"/>
      <c r="H42" s="158"/>
      <c r="I42" s="166"/>
      <c r="J42" s="167"/>
      <c r="K42" s="173"/>
      <c r="L42" s="16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2.75">
      <c r="A43" s="61"/>
      <c r="B43" s="64" t="s">
        <v>39</v>
      </c>
      <c r="C43" s="59" t="s">
        <v>35</v>
      </c>
      <c r="D43" s="63">
        <v>15</v>
      </c>
      <c r="E43" s="372"/>
      <c r="F43" s="63">
        <f>D43*E43</f>
        <v>0</v>
      </c>
      <c r="G43" s="165"/>
      <c r="H43" s="158"/>
      <c r="I43" s="166"/>
      <c r="J43" s="167"/>
      <c r="K43" s="173"/>
      <c r="L43" s="162"/>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2.75">
      <c r="A44" s="163"/>
      <c r="B44" s="159"/>
      <c r="C44" s="169"/>
      <c r="D44" s="164"/>
      <c r="E44" s="155"/>
      <c r="F44" s="63"/>
      <c r="G44" s="165"/>
      <c r="H44" s="158"/>
      <c r="I44" s="166"/>
      <c r="J44" s="167"/>
      <c r="K44" s="173"/>
      <c r="L44" s="162"/>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63.75">
      <c r="A45" s="61" t="s">
        <v>63</v>
      </c>
      <c r="B45" s="56" t="s">
        <v>41</v>
      </c>
      <c r="C45" s="59"/>
      <c r="D45" s="62"/>
      <c r="E45" s="63"/>
      <c r="F45" s="63"/>
      <c r="G45" s="165"/>
      <c r="H45" s="158"/>
      <c r="I45" s="166"/>
      <c r="J45" s="167"/>
      <c r="K45" s="173"/>
      <c r="L45" s="162"/>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2.75">
      <c r="A46" s="61"/>
      <c r="B46" s="64"/>
      <c r="C46" s="57" t="s">
        <v>42</v>
      </c>
      <c r="D46" s="63">
        <v>175</v>
      </c>
      <c r="E46" s="372"/>
      <c r="F46" s="63">
        <f>D46*E46</f>
        <v>0</v>
      </c>
      <c r="G46" s="165"/>
      <c r="H46" s="158"/>
      <c r="I46" s="166"/>
      <c r="J46" s="167"/>
      <c r="K46" s="173"/>
      <c r="L46" s="162"/>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2.75">
      <c r="A47" s="163"/>
      <c r="B47" s="159"/>
      <c r="C47" s="169"/>
      <c r="D47" s="164"/>
      <c r="E47" s="155"/>
      <c r="F47" s="63"/>
      <c r="G47" s="165"/>
      <c r="H47" s="158"/>
      <c r="I47" s="166"/>
      <c r="J47" s="167"/>
      <c r="K47" s="173"/>
      <c r="L47" s="162"/>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76.5">
      <c r="A48" s="61" t="s">
        <v>65</v>
      </c>
      <c r="B48" s="56" t="s">
        <v>44</v>
      </c>
      <c r="C48" s="59"/>
      <c r="D48" s="62"/>
      <c r="E48" s="63"/>
      <c r="F48" s="63"/>
      <c r="G48" s="165"/>
      <c r="H48" s="158"/>
      <c r="I48" s="166"/>
      <c r="J48" s="167"/>
      <c r="K48" s="173"/>
      <c r="L48" s="162"/>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2.75">
      <c r="A49" s="61"/>
      <c r="B49" s="64"/>
      <c r="C49" s="57" t="s">
        <v>42</v>
      </c>
      <c r="D49" s="63">
        <v>425</v>
      </c>
      <c r="E49" s="372"/>
      <c r="F49" s="63">
        <f>D49*E49</f>
        <v>0</v>
      </c>
      <c r="G49" s="165"/>
      <c r="H49" s="158"/>
      <c r="I49" s="166"/>
      <c r="J49" s="167"/>
      <c r="K49" s="173"/>
      <c r="L49" s="162"/>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2.75">
      <c r="A50" s="61"/>
      <c r="B50" s="64"/>
      <c r="C50" s="57"/>
      <c r="D50" s="63"/>
      <c r="E50" s="63"/>
      <c r="F50" s="63"/>
      <c r="G50" s="165"/>
      <c r="H50" s="158"/>
      <c r="I50" s="166"/>
      <c r="J50" s="167"/>
      <c r="K50" s="173"/>
      <c r="L50" s="162"/>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2.75">
      <c r="A51" s="61" t="s">
        <v>236</v>
      </c>
      <c r="B51" s="56" t="s">
        <v>46</v>
      </c>
      <c r="C51" s="59"/>
      <c r="D51" s="62"/>
      <c r="E51" s="63"/>
      <c r="F51" s="63"/>
      <c r="G51" s="165"/>
      <c r="H51" s="158"/>
      <c r="I51" s="166"/>
      <c r="J51" s="167"/>
      <c r="K51" s="173"/>
      <c r="L51" s="162"/>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89.25">
      <c r="A52" s="61"/>
      <c r="B52" s="56" t="s">
        <v>47</v>
      </c>
      <c r="C52" s="59"/>
      <c r="D52" s="62"/>
      <c r="E52" s="63"/>
      <c r="F52" s="63"/>
      <c r="G52" s="165"/>
      <c r="H52" s="158"/>
      <c r="I52" s="166"/>
      <c r="J52" s="167"/>
      <c r="K52" s="173"/>
      <c r="L52" s="16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2.75">
      <c r="A53" s="61"/>
      <c r="B53" s="64" t="s">
        <v>48</v>
      </c>
      <c r="C53" s="59" t="s">
        <v>35</v>
      </c>
      <c r="D53" s="63">
        <v>25</v>
      </c>
      <c r="E53" s="372"/>
      <c r="F53" s="63">
        <f>D53*E53</f>
        <v>0</v>
      </c>
      <c r="G53" s="165"/>
      <c r="H53" s="158"/>
      <c r="I53" s="166"/>
      <c r="J53" s="167"/>
      <c r="K53" s="173"/>
      <c r="L53" s="162"/>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2.75">
      <c r="A54" s="61"/>
      <c r="B54" s="64" t="s">
        <v>49</v>
      </c>
      <c r="C54" s="1" t="s">
        <v>50</v>
      </c>
      <c r="D54" s="63">
        <v>15</v>
      </c>
      <c r="E54" s="372"/>
      <c r="F54" s="63">
        <f>D54*E54</f>
        <v>0</v>
      </c>
      <c r="G54" s="165"/>
      <c r="H54" s="158"/>
      <c r="I54" s="166"/>
      <c r="J54" s="167"/>
      <c r="K54" s="173"/>
      <c r="L54" s="162"/>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2.75">
      <c r="A55" s="61"/>
      <c r="B55" s="64"/>
      <c r="C55" s="57"/>
      <c r="D55" s="63"/>
      <c r="E55" s="63"/>
      <c r="F55" s="63"/>
      <c r="G55" s="165"/>
      <c r="H55" s="158"/>
      <c r="I55" s="166"/>
      <c r="J55" s="167"/>
      <c r="K55" s="173"/>
      <c r="L55" s="162"/>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2.75">
      <c r="A56" s="61" t="s">
        <v>239</v>
      </c>
      <c r="B56" s="56" t="s">
        <v>52</v>
      </c>
      <c r="C56" s="59"/>
      <c r="D56" s="62"/>
      <c r="E56" s="63"/>
      <c r="F56" s="63"/>
      <c r="G56" s="165"/>
      <c r="H56" s="158"/>
      <c r="I56" s="166"/>
      <c r="J56" s="167"/>
      <c r="K56" s="173"/>
      <c r="L56" s="162"/>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02">
      <c r="A57"/>
      <c r="B57" s="56" t="s">
        <v>53</v>
      </c>
      <c r="C57" s="59"/>
      <c r="D57" s="62"/>
      <c r="E57" s="63"/>
      <c r="F57" s="63"/>
      <c r="G57" s="165"/>
      <c r="H57" s="158"/>
      <c r="I57" s="166"/>
      <c r="J57" s="167"/>
      <c r="K57" s="173"/>
      <c r="L57" s="162"/>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2.75">
      <c r="A58" s="61"/>
      <c r="B58" s="64" t="s">
        <v>54</v>
      </c>
      <c r="C58" s="1" t="s">
        <v>50</v>
      </c>
      <c r="D58" s="63">
        <v>140</v>
      </c>
      <c r="E58" s="372"/>
      <c r="F58" s="63">
        <f>D58*E58</f>
        <v>0</v>
      </c>
      <c r="G58" s="165"/>
      <c r="H58" s="158"/>
      <c r="I58" s="166"/>
      <c r="J58" s="167"/>
      <c r="K58" s="173"/>
      <c r="L58" s="162"/>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2.75">
      <c r="A59" s="61"/>
      <c r="B59" s="64" t="s">
        <v>49</v>
      </c>
      <c r="C59" s="1" t="s">
        <v>50</v>
      </c>
      <c r="D59" s="63">
        <v>100</v>
      </c>
      <c r="E59" s="372"/>
      <c r="F59" s="63">
        <f>D59*E59</f>
        <v>0</v>
      </c>
      <c r="G59" s="165"/>
      <c r="H59" s="158"/>
      <c r="I59" s="166"/>
      <c r="J59" s="167"/>
      <c r="K59" s="173"/>
      <c r="L59" s="162"/>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2.75">
      <c r="A60" s="61"/>
      <c r="B60" s="64"/>
      <c r="D60" s="63"/>
      <c r="E60" s="63"/>
      <c r="F60" s="63"/>
      <c r="G60" s="165"/>
      <c r="H60" s="158"/>
      <c r="I60" s="166"/>
      <c r="J60" s="167"/>
      <c r="K60" s="173"/>
      <c r="L60" s="162"/>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25.5">
      <c r="A61" s="61" t="s">
        <v>241</v>
      </c>
      <c r="B61" s="64" t="s">
        <v>56</v>
      </c>
      <c r="D61" s="63"/>
      <c r="E61" s="63"/>
      <c r="F61" s="63"/>
      <c r="G61" s="165"/>
      <c r="H61" s="158"/>
      <c r="I61" s="166"/>
      <c r="J61" s="167"/>
      <c r="K61" s="173"/>
      <c r="L61" s="162"/>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27.5">
      <c r="A62" s="61"/>
      <c r="B62" s="56" t="s">
        <v>57</v>
      </c>
      <c r="D62" s="63"/>
      <c r="E62" s="63"/>
      <c r="F62" s="63"/>
      <c r="G62" s="165"/>
      <c r="H62" s="158"/>
      <c r="I62" s="166"/>
      <c r="J62" s="167"/>
      <c r="K62" s="173"/>
      <c r="L62" s="1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2.75">
      <c r="A63" s="61"/>
      <c r="B63" s="64"/>
      <c r="C63" s="1" t="s">
        <v>58</v>
      </c>
      <c r="D63" s="63">
        <v>7</v>
      </c>
      <c r="E63" s="372"/>
      <c r="F63" s="63">
        <f>D63*E63</f>
        <v>0</v>
      </c>
      <c r="G63" s="165"/>
      <c r="H63" s="158"/>
      <c r="I63" s="166"/>
      <c r="J63" s="167"/>
      <c r="K63" s="173"/>
      <c r="L63" s="162"/>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2.75">
      <c r="A64" s="61"/>
      <c r="B64" s="64"/>
      <c r="C64" s="57"/>
      <c r="D64" s="63"/>
      <c r="E64" s="63"/>
      <c r="F64" s="63"/>
      <c r="G64" s="165"/>
      <c r="H64" s="158"/>
      <c r="I64" s="166"/>
      <c r="J64" s="167"/>
      <c r="K64" s="173"/>
      <c r="L64" s="162"/>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2.75">
      <c r="A65" s="163"/>
      <c r="B65" s="159"/>
      <c r="C65" s="169"/>
      <c r="D65" s="164"/>
      <c r="E65" s="155"/>
      <c r="F65" s="63"/>
      <c r="G65" s="165"/>
      <c r="H65" s="158"/>
      <c r="I65" s="166"/>
      <c r="J65" s="167"/>
      <c r="K65" s="173"/>
      <c r="L65" s="162"/>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3.5" thickBot="1">
      <c r="A66" s="72"/>
      <c r="B66" s="73" t="s">
        <v>140</v>
      </c>
      <c r="C66" s="74" t="s">
        <v>68</v>
      </c>
      <c r="D66" s="75"/>
      <c r="E66" s="76"/>
      <c r="F66" s="181">
        <f>SUM(F9:F65)</f>
        <v>0</v>
      </c>
      <c r="G66" s="165"/>
      <c r="H66" s="158"/>
      <c r="I66" s="166"/>
      <c r="J66" s="167"/>
      <c r="K66" s="173"/>
      <c r="L66" s="162"/>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12" s="151" customFormat="1" ht="21" customHeight="1" thickTop="1">
      <c r="A67" s="142" t="s">
        <v>69</v>
      </c>
      <c r="B67" s="191" t="s">
        <v>70</v>
      </c>
      <c r="C67" s="192"/>
      <c r="D67" s="193"/>
      <c r="E67" s="193"/>
      <c r="F67" s="193"/>
      <c r="G67" s="146"/>
      <c r="H67" s="176"/>
      <c r="I67" s="153"/>
      <c r="J67" s="149"/>
      <c r="K67" s="150"/>
      <c r="L67" s="150"/>
    </row>
    <row r="68" spans="1:256" ht="12.75">
      <c r="A68" s="163"/>
      <c r="B68" s="159"/>
      <c r="C68" s="169"/>
      <c r="D68" s="359"/>
      <c r="E68" s="359"/>
      <c r="F68" s="359"/>
      <c r="G68" s="165"/>
      <c r="H68" s="158"/>
      <c r="I68" s="159"/>
      <c r="J68" s="167"/>
      <c r="K68" s="162"/>
      <c r="L68" s="162"/>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27.5">
      <c r="A69" s="35" t="s">
        <v>71</v>
      </c>
      <c r="B69" s="56" t="s">
        <v>72</v>
      </c>
      <c r="D69" s="77"/>
      <c r="E69" s="37"/>
      <c r="F69" s="38"/>
      <c r="G69" s="165"/>
      <c r="H69" s="158"/>
      <c r="I69" s="159"/>
      <c r="J69" s="167"/>
      <c r="K69" s="162"/>
      <c r="L69" s="162"/>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2.75">
      <c r="A70" s="35"/>
      <c r="B70" s="80"/>
      <c r="C70" s="1" t="s">
        <v>50</v>
      </c>
      <c r="D70" s="81">
        <v>520</v>
      </c>
      <c r="E70" s="371"/>
      <c r="F70" s="63">
        <f>D70*E70</f>
        <v>0</v>
      </c>
      <c r="G70" s="165"/>
      <c r="H70" s="158"/>
      <c r="I70" s="159"/>
      <c r="J70" s="167"/>
      <c r="K70" s="162"/>
      <c r="L70" s="162"/>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2.75">
      <c r="A71" s="163"/>
      <c r="B71" s="159"/>
      <c r="C71" s="169"/>
      <c r="D71" s="171"/>
      <c r="E71" s="171"/>
      <c r="F71" s="171"/>
      <c r="G71" s="165"/>
      <c r="H71" s="158"/>
      <c r="I71" s="159"/>
      <c r="J71" s="167"/>
      <c r="K71" s="162"/>
      <c r="L71" s="162"/>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02">
      <c r="A72" s="106" t="s">
        <v>73</v>
      </c>
      <c r="B72" s="179" t="s">
        <v>141</v>
      </c>
      <c r="C72" s="169"/>
      <c r="D72" s="194"/>
      <c r="E72" s="195"/>
      <c r="F72" s="195"/>
      <c r="G72" s="157"/>
      <c r="H72" s="158"/>
      <c r="I72" s="159"/>
      <c r="J72" s="167"/>
      <c r="K72" s="196"/>
      <c r="L72" s="16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4.25">
      <c r="A73" s="176"/>
      <c r="B73" s="159"/>
      <c r="C73" s="197" t="s">
        <v>142</v>
      </c>
      <c r="D73" s="198">
        <v>150</v>
      </c>
      <c r="E73" s="375"/>
      <c r="F73" s="63">
        <f>D73*E73</f>
        <v>0</v>
      </c>
      <c r="G73" s="199"/>
      <c r="H73" s="200"/>
      <c r="I73" s="201"/>
      <c r="J73" s="202"/>
      <c r="K73" s="203"/>
      <c r="L73" s="204"/>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14.25" customHeight="1">
      <c r="A74" s="176"/>
      <c r="B74" s="159"/>
      <c r="C74" s="197"/>
      <c r="D74" s="198"/>
      <c r="E74" s="164"/>
      <c r="F74" s="63"/>
      <c r="G74" s="199"/>
      <c r="H74" s="200"/>
      <c r="I74" s="201"/>
      <c r="J74" s="202"/>
      <c r="K74" s="203"/>
      <c r="L74" s="20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14.75">
      <c r="A75" s="106" t="s">
        <v>73</v>
      </c>
      <c r="B75" s="179" t="s">
        <v>190</v>
      </c>
      <c r="C75" s="169"/>
      <c r="D75" s="194"/>
      <c r="E75" s="195"/>
      <c r="F75" s="195"/>
      <c r="G75" s="199"/>
      <c r="H75" s="200"/>
      <c r="I75" s="201"/>
      <c r="J75" s="202"/>
      <c r="K75" s="203"/>
      <c r="L75" s="204"/>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4.25" customHeight="1">
      <c r="A76" s="176"/>
      <c r="B76" s="159"/>
      <c r="C76" s="197" t="s">
        <v>142</v>
      </c>
      <c r="D76" s="198">
        <v>350</v>
      </c>
      <c r="E76" s="375"/>
      <c r="F76" s="63">
        <f>D76*E76</f>
        <v>0</v>
      </c>
      <c r="G76" s="199"/>
      <c r="H76" s="200"/>
      <c r="I76" s="201"/>
      <c r="J76" s="202"/>
      <c r="K76" s="203"/>
      <c r="L76" s="204"/>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4.25" customHeight="1">
      <c r="A77" s="176"/>
      <c r="B77" s="159"/>
      <c r="C77" s="197"/>
      <c r="D77" s="198"/>
      <c r="E77" s="164"/>
      <c r="F77" s="63"/>
      <c r="G77" s="199"/>
      <c r="H77" s="200"/>
      <c r="I77" s="201"/>
      <c r="J77" s="202"/>
      <c r="K77" s="203"/>
      <c r="L77" s="204"/>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7" s="206" customFormat="1" ht="14.25">
      <c r="A78" s="106" t="s">
        <v>75</v>
      </c>
      <c r="B78" s="90" t="s">
        <v>144</v>
      </c>
      <c r="C78" s="1"/>
      <c r="D78" s="58"/>
      <c r="E78" s="12"/>
      <c r="F78" s="38"/>
      <c r="G78" s="205"/>
      <c r="H78" s="1"/>
      <c r="I78" s="1"/>
      <c r="J78" s="1"/>
      <c r="K78" s="1"/>
      <c r="L78" s="1"/>
      <c r="M78"/>
      <c r="N78"/>
      <c r="O78"/>
      <c r="P78"/>
      <c r="Q78"/>
      <c r="R78"/>
      <c r="S78"/>
      <c r="T78"/>
      <c r="U78"/>
      <c r="V78"/>
      <c r="W78"/>
      <c r="X78"/>
      <c r="Y78"/>
      <c r="Z78"/>
      <c r="AA78"/>
    </row>
    <row r="79" spans="1:27" s="206" customFormat="1" ht="14.25" customHeight="1">
      <c r="A79" s="207"/>
      <c r="B79" s="159"/>
      <c r="C79" s="208" t="s">
        <v>145</v>
      </c>
      <c r="D79" s="209">
        <v>280</v>
      </c>
      <c r="E79" s="371"/>
      <c r="F79" s="63">
        <f>D79*E79</f>
        <v>0</v>
      </c>
      <c r="G79" s="205"/>
      <c r="H79" s="1"/>
      <c r="I79" s="1"/>
      <c r="J79" s="1"/>
      <c r="K79" s="1"/>
      <c r="L79" s="1"/>
      <c r="M79"/>
      <c r="N79"/>
      <c r="O79"/>
      <c r="P79"/>
      <c r="Q79"/>
      <c r="R79"/>
      <c r="S79"/>
      <c r="T79"/>
      <c r="U79"/>
      <c r="V79"/>
      <c r="W79"/>
      <c r="X79"/>
      <c r="Y79"/>
      <c r="Z79"/>
      <c r="AA79"/>
    </row>
    <row r="80" spans="1:256" ht="12.75" customHeight="1">
      <c r="A80" s="175"/>
      <c r="B80" s="210"/>
      <c r="C80" s="169"/>
      <c r="D80" s="211"/>
      <c r="E80" s="164"/>
      <c r="F80" s="164"/>
      <c r="G80" s="165"/>
      <c r="H80" s="158"/>
      <c r="I80" s="212"/>
      <c r="J80" s="167"/>
      <c r="K80" s="196"/>
      <c r="L80" s="162"/>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53.25" customHeight="1">
      <c r="A81" s="106" t="s">
        <v>146</v>
      </c>
      <c r="B81" s="24" t="s">
        <v>191</v>
      </c>
      <c r="C81" s="169"/>
      <c r="D81" s="194"/>
      <c r="E81" s="195"/>
      <c r="F81" s="195"/>
      <c r="G81" s="165"/>
      <c r="H81" s="158"/>
      <c r="I81" s="159"/>
      <c r="J81" s="167"/>
      <c r="K81" s="213"/>
      <c r="L81" s="162"/>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14.25" customHeight="1">
      <c r="A82" s="176"/>
      <c r="B82" s="159"/>
      <c r="C82" s="197" t="s">
        <v>142</v>
      </c>
      <c r="D82" s="198">
        <v>30</v>
      </c>
      <c r="E82" s="377"/>
      <c r="F82" s="63">
        <f>D82*E82</f>
        <v>0</v>
      </c>
      <c r="G82" s="165"/>
      <c r="H82" s="214"/>
      <c r="I82" s="215"/>
      <c r="J82" s="167"/>
      <c r="K82" s="196"/>
      <c r="L82" s="16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12.75">
      <c r="A83" s="175"/>
      <c r="B83" s="179"/>
      <c r="C83" s="169"/>
      <c r="D83" s="198"/>
      <c r="E83" s="164"/>
      <c r="F83" s="164"/>
      <c r="G83" s="165"/>
      <c r="H83" s="158"/>
      <c r="I83" s="159"/>
      <c r="J83" s="167"/>
      <c r="K83" s="196"/>
      <c r="L83" s="162"/>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46.5" customHeight="1">
      <c r="A84" s="106" t="s">
        <v>148</v>
      </c>
      <c r="B84" s="24" t="s">
        <v>192</v>
      </c>
      <c r="C84" s="169"/>
      <c r="D84" s="194"/>
      <c r="E84" s="195"/>
      <c r="F84" s="195"/>
      <c r="G84" s="165"/>
      <c r="H84" s="158"/>
      <c r="I84" s="159"/>
      <c r="J84" s="167"/>
      <c r="K84" s="213"/>
      <c r="L84" s="162"/>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14.25" customHeight="1">
      <c r="A85" s="176"/>
      <c r="B85" s="159"/>
      <c r="C85" s="197" t="s">
        <v>142</v>
      </c>
      <c r="D85" s="198">
        <v>130</v>
      </c>
      <c r="E85" s="375"/>
      <c r="F85" s="63">
        <f>D85*E85</f>
        <v>0</v>
      </c>
      <c r="G85" s="165"/>
      <c r="H85" s="214"/>
      <c r="I85" s="215"/>
      <c r="J85" s="167"/>
      <c r="K85" s="196"/>
      <c r="L85" s="162"/>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53.25" customHeight="1">
      <c r="A86" s="106" t="s">
        <v>150</v>
      </c>
      <c r="B86" s="24" t="s">
        <v>151</v>
      </c>
      <c r="C86" s="169"/>
      <c r="D86" s="194"/>
      <c r="E86" s="195"/>
      <c r="F86" s="195"/>
      <c r="G86" s="165"/>
      <c r="H86" s="158"/>
      <c r="I86" s="159"/>
      <c r="J86" s="167"/>
      <c r="K86" s="213"/>
      <c r="L86" s="162"/>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14.25" customHeight="1">
      <c r="A87" s="176"/>
      <c r="B87" s="159"/>
      <c r="C87" s="197" t="s">
        <v>142</v>
      </c>
      <c r="D87" s="198">
        <v>10</v>
      </c>
      <c r="E87" s="377"/>
      <c r="F87" s="63">
        <f>D87*E87</f>
        <v>0</v>
      </c>
      <c r="G87" s="165"/>
      <c r="H87" s="214"/>
      <c r="I87" s="215"/>
      <c r="J87" s="167"/>
      <c r="K87" s="196"/>
      <c r="L87" s="162"/>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14.25" customHeight="1">
      <c r="A88" s="176"/>
      <c r="B88" s="159"/>
      <c r="C88" s="197"/>
      <c r="D88" s="198"/>
      <c r="E88" s="164"/>
      <c r="F88" s="63"/>
      <c r="G88" s="165"/>
      <c r="H88" s="214"/>
      <c r="I88" s="215"/>
      <c r="J88" s="167"/>
      <c r="K88" s="196"/>
      <c r="L88" s="162"/>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76.5">
      <c r="A89" s="106" t="s">
        <v>152</v>
      </c>
      <c r="B89" s="216" t="s">
        <v>153</v>
      </c>
      <c r="C89" s="172"/>
      <c r="D89" s="194"/>
      <c r="E89" s="217"/>
      <c r="F89" s="195"/>
      <c r="G89" s="165"/>
      <c r="H89" s="158"/>
      <c r="I89" s="218"/>
      <c r="J89" s="167"/>
      <c r="K89" s="219"/>
      <c r="L89" s="162"/>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14.25">
      <c r="A90" s="175"/>
      <c r="B90" s="179"/>
      <c r="C90" s="172" t="s">
        <v>154</v>
      </c>
      <c r="D90" s="198">
        <v>120</v>
      </c>
      <c r="E90" s="376"/>
      <c r="F90" s="63">
        <f>D90*E90</f>
        <v>0</v>
      </c>
      <c r="G90" s="165"/>
      <c r="H90" s="158"/>
      <c r="I90" s="159"/>
      <c r="J90" s="167"/>
      <c r="K90" s="196"/>
      <c r="L90" s="162"/>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12.75">
      <c r="A91" s="175"/>
      <c r="B91" s="179"/>
      <c r="C91" s="172"/>
      <c r="D91" s="198"/>
      <c r="E91" s="155"/>
      <c r="F91" s="164"/>
      <c r="G91" s="165"/>
      <c r="H91" s="158"/>
      <c r="I91" s="159"/>
      <c r="J91" s="167"/>
      <c r="K91" s="220"/>
      <c r="L91" s="162"/>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51">
      <c r="A92" s="106" t="s">
        <v>155</v>
      </c>
      <c r="B92" s="221" t="s">
        <v>156</v>
      </c>
      <c r="C92" s="172"/>
      <c r="D92" s="194"/>
      <c r="E92" s="217"/>
      <c r="F92" s="195"/>
      <c r="G92" s="165"/>
      <c r="H92" s="158"/>
      <c r="I92" s="218"/>
      <c r="J92" s="167"/>
      <c r="K92" s="219"/>
      <c r="L92" s="16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14.25">
      <c r="A93" s="175"/>
      <c r="B93" s="179"/>
      <c r="C93" s="172" t="s">
        <v>154</v>
      </c>
      <c r="D93" s="198">
        <v>200</v>
      </c>
      <c r="E93" s="376"/>
      <c r="F93" s="63">
        <f>D93*E93</f>
        <v>0</v>
      </c>
      <c r="G93" s="165"/>
      <c r="H93" s="158"/>
      <c r="I93" s="159"/>
      <c r="J93" s="167"/>
      <c r="K93" s="196"/>
      <c r="L93" s="162"/>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12.75">
      <c r="A94" s="175"/>
      <c r="B94" s="159"/>
      <c r="C94" s="169"/>
      <c r="D94" s="198"/>
      <c r="E94" s="164"/>
      <c r="F94" s="63"/>
      <c r="G94" s="165"/>
      <c r="H94" s="158"/>
      <c r="I94" s="159"/>
      <c r="J94" s="167"/>
      <c r="K94" s="196"/>
      <c r="L94" s="162"/>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102">
      <c r="A95" s="106" t="s">
        <v>157</v>
      </c>
      <c r="B95" s="156" t="s">
        <v>158</v>
      </c>
      <c r="C95" s="169"/>
      <c r="D95" s="194"/>
      <c r="E95" s="195"/>
      <c r="F95" s="195"/>
      <c r="G95" s="165"/>
      <c r="H95" s="158"/>
      <c r="I95" s="222"/>
      <c r="J95" s="167"/>
      <c r="K95" s="196"/>
      <c r="L95" s="162"/>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15.75" customHeight="1">
      <c r="A96" s="176"/>
      <c r="B96" s="159"/>
      <c r="C96" s="169" t="s">
        <v>58</v>
      </c>
      <c r="D96" s="223">
        <v>11</v>
      </c>
      <c r="E96" s="378"/>
      <c r="F96" s="195">
        <f>D96*E96</f>
        <v>0</v>
      </c>
      <c r="G96" s="165"/>
      <c r="H96" s="158"/>
      <c r="I96" s="222"/>
      <c r="J96" s="167"/>
      <c r="K96" s="196"/>
      <c r="L96" s="162"/>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12.75">
      <c r="A97" s="175"/>
      <c r="B97" s="179"/>
      <c r="C97" s="169"/>
      <c r="D97" s="198"/>
      <c r="E97" s="164"/>
      <c r="F97" s="164"/>
      <c r="G97" s="165"/>
      <c r="H97" s="158"/>
      <c r="I97" s="159"/>
      <c r="J97" s="167"/>
      <c r="K97" s="196"/>
      <c r="L97" s="162"/>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38.25">
      <c r="A98" s="106" t="s">
        <v>159</v>
      </c>
      <c r="B98" s="24" t="s">
        <v>160</v>
      </c>
      <c r="C98" s="169"/>
      <c r="D98" s="194"/>
      <c r="E98" s="195"/>
      <c r="F98" s="195"/>
      <c r="G98" s="165"/>
      <c r="H98" s="158"/>
      <c r="I98" s="222"/>
      <c r="J98" s="167"/>
      <c r="K98" s="196"/>
      <c r="L98" s="162"/>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15.75" customHeight="1">
      <c r="A99" s="176"/>
      <c r="B99" s="159"/>
      <c r="C99" s="169" t="s">
        <v>154</v>
      </c>
      <c r="D99" s="223">
        <v>480</v>
      </c>
      <c r="E99" s="378"/>
      <c r="F99" s="195">
        <f>D99*E99</f>
        <v>0</v>
      </c>
      <c r="G99" s="165"/>
      <c r="H99" s="158"/>
      <c r="I99" s="222"/>
      <c r="J99" s="167"/>
      <c r="K99" s="196"/>
      <c r="L99" s="162"/>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15.75" customHeight="1">
      <c r="A100" s="176"/>
      <c r="B100" s="159"/>
      <c r="C100" s="169"/>
      <c r="D100" s="223"/>
      <c r="E100" s="195"/>
      <c r="F100" s="195"/>
      <c r="G100" s="165"/>
      <c r="H100" s="158"/>
      <c r="I100" s="222"/>
      <c r="J100" s="167"/>
      <c r="K100" s="196"/>
      <c r="L100" s="162"/>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15.75" customHeight="1">
      <c r="A101" s="106" t="s">
        <v>161</v>
      </c>
      <c r="B101" s="224" t="s">
        <v>162</v>
      </c>
      <c r="C101" s="169"/>
      <c r="D101" s="223"/>
      <c r="E101" s="195"/>
      <c r="F101" s="195"/>
      <c r="G101" s="165"/>
      <c r="H101" s="158"/>
      <c r="I101" s="222"/>
      <c r="J101" s="167"/>
      <c r="K101" s="196"/>
      <c r="L101" s="162"/>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15.75" customHeight="1">
      <c r="A102" s="176"/>
      <c r="B102" s="159"/>
      <c r="C102" s="57" t="s">
        <v>42</v>
      </c>
      <c r="D102" s="85">
        <v>560</v>
      </c>
      <c r="E102" s="371"/>
      <c r="F102" s="195">
        <f>D102*E102</f>
        <v>0</v>
      </c>
      <c r="G102" s="165"/>
      <c r="H102" s="158"/>
      <c r="I102" s="222"/>
      <c r="J102" s="167"/>
      <c r="K102" s="196"/>
      <c r="L102" s="16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15.75" customHeight="1">
      <c r="A103" s="176"/>
      <c r="B103" s="159"/>
      <c r="C103" s="57"/>
      <c r="D103" s="85"/>
      <c r="E103" s="37"/>
      <c r="F103" s="51"/>
      <c r="G103" s="165"/>
      <c r="H103" s="158"/>
      <c r="I103" s="222"/>
      <c r="J103" s="167"/>
      <c r="K103" s="196"/>
      <c r="L103" s="162"/>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15.75" customHeight="1">
      <c r="A104" s="72"/>
      <c r="B104" s="73" t="s">
        <v>163</v>
      </c>
      <c r="C104" s="74" t="s">
        <v>68</v>
      </c>
      <c r="D104" s="75"/>
      <c r="E104" s="76"/>
      <c r="F104" s="181">
        <f>SUM(F70:F103)</f>
        <v>0</v>
      </c>
      <c r="G104" s="165"/>
      <c r="H104" s="158"/>
      <c r="I104" s="222"/>
      <c r="J104" s="167"/>
      <c r="K104" s="196"/>
      <c r="L104" s="162"/>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13.5" thickTop="1">
      <c r="A105" s="163"/>
      <c r="B105" s="159"/>
      <c r="C105" s="169"/>
      <c r="D105" s="185"/>
      <c r="E105" s="186"/>
      <c r="F105" s="187"/>
      <c r="G105" s="165"/>
      <c r="H105" s="158"/>
      <c r="I105" s="159"/>
      <c r="J105" s="167"/>
      <c r="K105" s="189"/>
      <c r="L105" s="190"/>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12.75">
      <c r="A106" s="40" t="s">
        <v>78</v>
      </c>
      <c r="B106" s="41" t="s">
        <v>79</v>
      </c>
      <c r="C106" s="87" t="s">
        <v>32</v>
      </c>
      <c r="D106" s="88"/>
      <c r="E106" s="79"/>
      <c r="F106" s="79"/>
      <c r="G106" s="165"/>
      <c r="H106" s="158"/>
      <c r="I106" s="159"/>
      <c r="J106" s="167"/>
      <c r="K106" s="189"/>
      <c r="L106" s="190"/>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12.75">
      <c r="A107" s="35"/>
      <c r="D107" s="77"/>
      <c r="E107" s="37"/>
      <c r="F107" s="38"/>
      <c r="G107" s="165"/>
      <c r="H107" s="158"/>
      <c r="I107" s="159"/>
      <c r="J107" s="167"/>
      <c r="K107" s="189"/>
      <c r="L107" s="190"/>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102">
      <c r="A108" s="35" t="s">
        <v>80</v>
      </c>
      <c r="B108" s="56" t="s">
        <v>81</v>
      </c>
      <c r="D108" s="36"/>
      <c r="E108" s="37"/>
      <c r="F108" s="38"/>
      <c r="G108" s="165"/>
      <c r="H108" s="158"/>
      <c r="I108" s="159"/>
      <c r="J108" s="167"/>
      <c r="K108" s="189"/>
      <c r="L108" s="190"/>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12.75">
      <c r="A109" s="35"/>
      <c r="B109" s="57"/>
      <c r="C109" s="89" t="s">
        <v>82</v>
      </c>
      <c r="D109" s="85">
        <v>420</v>
      </c>
      <c r="E109" s="371"/>
      <c r="F109" s="195">
        <f>D109*E109</f>
        <v>0</v>
      </c>
      <c r="G109" s="165"/>
      <c r="H109" s="158"/>
      <c r="I109" s="159"/>
      <c r="J109" s="167"/>
      <c r="K109" s="189"/>
      <c r="L109" s="190"/>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12.75">
      <c r="A110" s="35"/>
      <c r="B110" s="57"/>
      <c r="C110" s="89"/>
      <c r="D110" s="85"/>
      <c r="E110" s="37"/>
      <c r="F110" s="51"/>
      <c r="G110" s="165"/>
      <c r="H110" s="158"/>
      <c r="I110" s="159"/>
      <c r="J110" s="167"/>
      <c r="K110" s="189"/>
      <c r="L110" s="19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63.75">
      <c r="A111" s="35" t="s">
        <v>83</v>
      </c>
      <c r="B111" s="90" t="s">
        <v>84</v>
      </c>
      <c r="C111" s="83"/>
      <c r="D111" s="91"/>
      <c r="E111" s="63"/>
      <c r="F111" s="63"/>
      <c r="G111" s="165"/>
      <c r="H111" s="158"/>
      <c r="I111" s="159"/>
      <c r="J111" s="167"/>
      <c r="K111" s="189"/>
      <c r="L111" s="190"/>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51">
      <c r="A112" s="35"/>
      <c r="B112" s="90" t="s">
        <v>85</v>
      </c>
      <c r="C112" s="83"/>
      <c r="D112" s="91"/>
      <c r="E112" s="63"/>
      <c r="F112" s="63"/>
      <c r="G112" s="165"/>
      <c r="H112" s="158"/>
      <c r="I112" s="159"/>
      <c r="J112" s="167"/>
      <c r="K112" s="189"/>
      <c r="L112" s="190"/>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102">
      <c r="A113" s="35"/>
      <c r="B113" s="90" t="s">
        <v>86</v>
      </c>
      <c r="C113" s="83"/>
      <c r="D113" s="91"/>
      <c r="E113" s="63"/>
      <c r="F113" s="63"/>
      <c r="G113" s="165"/>
      <c r="H113" s="158"/>
      <c r="I113" s="159"/>
      <c r="J113" s="167"/>
      <c r="K113" s="189"/>
      <c r="L113" s="190"/>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12.75">
      <c r="A114" s="35"/>
      <c r="B114" s="65"/>
      <c r="C114" s="59" t="s">
        <v>87</v>
      </c>
      <c r="D114" s="81">
        <v>960</v>
      </c>
      <c r="E114" s="372"/>
      <c r="F114" s="63">
        <f>D114*E114</f>
        <v>0</v>
      </c>
      <c r="G114" s="165"/>
      <c r="H114" s="158"/>
      <c r="I114" s="159"/>
      <c r="J114" s="167"/>
      <c r="K114" s="189"/>
      <c r="L114" s="190"/>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12.75">
      <c r="A115" s="35"/>
      <c r="B115" s="65"/>
      <c r="C115" s="59"/>
      <c r="D115" s="81"/>
      <c r="E115" s="63"/>
      <c r="F115" s="63"/>
      <c r="G115" s="165"/>
      <c r="H115" s="158"/>
      <c r="I115" s="159"/>
      <c r="J115" s="167"/>
      <c r="K115" s="189"/>
      <c r="L115" s="190"/>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63.75">
      <c r="A116" s="35" t="s">
        <v>88</v>
      </c>
      <c r="B116" s="90" t="s">
        <v>84</v>
      </c>
      <c r="C116" s="83"/>
      <c r="D116" s="91"/>
      <c r="E116" s="63"/>
      <c r="F116" s="63"/>
      <c r="G116" s="165"/>
      <c r="H116" s="158"/>
      <c r="I116" s="159"/>
      <c r="J116" s="167"/>
      <c r="K116" s="189"/>
      <c r="L116" s="190"/>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51">
      <c r="A117" s="35"/>
      <c r="B117" s="90" t="s">
        <v>89</v>
      </c>
      <c r="C117" s="83"/>
      <c r="D117" s="91"/>
      <c r="E117" s="63"/>
      <c r="F117" s="63"/>
      <c r="G117" s="165"/>
      <c r="H117" s="158"/>
      <c r="I117" s="159"/>
      <c r="J117" s="167"/>
      <c r="K117" s="189"/>
      <c r="L117" s="190"/>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114.75">
      <c r="A118" s="35"/>
      <c r="B118" s="90" t="s">
        <v>90</v>
      </c>
      <c r="C118" s="83"/>
      <c r="D118" s="91"/>
      <c r="E118" s="63"/>
      <c r="F118" s="63"/>
      <c r="G118" s="165"/>
      <c r="H118" s="158"/>
      <c r="I118" s="159"/>
      <c r="J118" s="167"/>
      <c r="K118" s="189"/>
      <c r="L118" s="190"/>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12.75">
      <c r="A119" s="35"/>
      <c r="B119" s="65"/>
      <c r="C119" s="59" t="s">
        <v>35</v>
      </c>
      <c r="D119" s="81">
        <v>250</v>
      </c>
      <c r="E119" s="372"/>
      <c r="F119" s="63">
        <f>D119*E119</f>
        <v>0</v>
      </c>
      <c r="G119" s="165"/>
      <c r="H119" s="158"/>
      <c r="I119" s="159"/>
      <c r="J119" s="167"/>
      <c r="K119" s="189"/>
      <c r="L119" s="190"/>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12.75">
      <c r="A120" s="35"/>
      <c r="B120" s="65"/>
      <c r="C120" s="59"/>
      <c r="D120" s="81"/>
      <c r="E120" s="63"/>
      <c r="F120" s="63"/>
      <c r="G120" s="165"/>
      <c r="H120" s="158"/>
      <c r="I120" s="159"/>
      <c r="J120" s="167"/>
      <c r="K120" s="189"/>
      <c r="L120" s="19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114.75">
      <c r="A121" s="92" t="s">
        <v>91</v>
      </c>
      <c r="B121" s="93" t="s">
        <v>92</v>
      </c>
      <c r="C121" s="83"/>
      <c r="D121" s="84"/>
      <c r="E121" s="37"/>
      <c r="F121" s="38"/>
      <c r="G121" s="165"/>
      <c r="H121" s="158"/>
      <c r="I121" s="159"/>
      <c r="J121" s="167"/>
      <c r="K121" s="189"/>
      <c r="L121" s="190"/>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12.75">
      <c r="A122" s="35"/>
      <c r="B122" s="94" t="s">
        <v>93</v>
      </c>
      <c r="C122" s="57" t="s">
        <v>42</v>
      </c>
      <c r="D122" s="85">
        <v>10</v>
      </c>
      <c r="E122" s="371"/>
      <c r="F122" s="195">
        <f>D122*E122</f>
        <v>0</v>
      </c>
      <c r="G122" s="165"/>
      <c r="H122" s="158"/>
      <c r="I122" s="159"/>
      <c r="J122" s="167"/>
      <c r="K122" s="189"/>
      <c r="L122" s="190"/>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12.75">
      <c r="A123" s="35"/>
      <c r="B123" s="95"/>
      <c r="C123" s="83"/>
      <c r="D123" s="84"/>
      <c r="E123" s="37"/>
      <c r="F123" s="51"/>
      <c r="G123" s="165"/>
      <c r="H123" s="158"/>
      <c r="I123" s="159"/>
      <c r="J123" s="167"/>
      <c r="K123" s="189"/>
      <c r="L123" s="190"/>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127.5">
      <c r="A124" s="96" t="s">
        <v>94</v>
      </c>
      <c r="B124" s="97" t="s">
        <v>95</v>
      </c>
      <c r="C124" s="83"/>
      <c r="D124" s="84"/>
      <c r="E124" s="37"/>
      <c r="F124" s="38"/>
      <c r="G124" s="165"/>
      <c r="H124" s="158"/>
      <c r="I124" s="159"/>
      <c r="J124" s="167"/>
      <c r="K124" s="189"/>
      <c r="L124" s="190"/>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12.75">
      <c r="A125" s="35"/>
      <c r="B125" s="94" t="s">
        <v>96</v>
      </c>
      <c r="C125" s="57" t="s">
        <v>42</v>
      </c>
      <c r="D125" s="85">
        <v>10</v>
      </c>
      <c r="E125" s="371"/>
      <c r="F125" s="195">
        <f>D125*E125</f>
        <v>0</v>
      </c>
      <c r="G125" s="165"/>
      <c r="H125" s="158"/>
      <c r="I125" s="159"/>
      <c r="J125" s="167"/>
      <c r="K125" s="189"/>
      <c r="L125" s="190"/>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12.75">
      <c r="A126" s="35"/>
      <c r="C126" s="57"/>
      <c r="D126" s="85"/>
      <c r="E126" s="37"/>
      <c r="F126" s="51"/>
      <c r="G126" s="165"/>
      <c r="H126" s="158"/>
      <c r="I126" s="159"/>
      <c r="J126" s="167"/>
      <c r="K126" s="189"/>
      <c r="L126" s="190"/>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ht="114.75">
      <c r="A127" s="35" t="s">
        <v>83</v>
      </c>
      <c r="B127" s="56" t="s">
        <v>97</v>
      </c>
      <c r="C127" s="98"/>
      <c r="D127" s="99"/>
      <c r="E127" s="100"/>
      <c r="F127" s="101"/>
      <c r="G127" s="165"/>
      <c r="H127" s="158"/>
      <c r="I127" s="159"/>
      <c r="J127" s="167"/>
      <c r="K127" s="189"/>
      <c r="L127" s="190"/>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ht="12.75">
      <c r="A128" s="35"/>
      <c r="B128" s="65"/>
      <c r="C128" s="102" t="s">
        <v>35</v>
      </c>
      <c r="D128" s="103">
        <v>25</v>
      </c>
      <c r="E128" s="382"/>
      <c r="F128" s="195">
        <f>D128*E128</f>
        <v>0</v>
      </c>
      <c r="G128" s="165"/>
      <c r="H128" s="158"/>
      <c r="I128" s="159"/>
      <c r="J128" s="167"/>
      <c r="K128" s="189"/>
      <c r="L128" s="190"/>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12.75">
      <c r="A129" s="35"/>
      <c r="C129" s="57"/>
      <c r="D129" s="85"/>
      <c r="E129" s="37"/>
      <c r="F129" s="51"/>
      <c r="G129" s="165"/>
      <c r="H129" s="158"/>
      <c r="I129" s="159"/>
      <c r="J129" s="167"/>
      <c r="K129" s="189"/>
      <c r="L129" s="190"/>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13.5" thickBot="1">
      <c r="A130" s="72"/>
      <c r="B130" s="73" t="s">
        <v>98</v>
      </c>
      <c r="C130" s="74" t="s">
        <v>68</v>
      </c>
      <c r="D130" s="75"/>
      <c r="E130" s="104"/>
      <c r="F130" s="105">
        <f>SUM(F109:F129)</f>
        <v>0</v>
      </c>
      <c r="G130" s="165"/>
      <c r="H130" s="158"/>
      <c r="I130" s="159"/>
      <c r="J130" s="167"/>
      <c r="K130" s="189"/>
      <c r="L130" s="19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13.5" thickTop="1">
      <c r="A131" s="163"/>
      <c r="B131" s="159"/>
      <c r="C131" s="169"/>
      <c r="D131" s="185"/>
      <c r="E131" s="186"/>
      <c r="F131" s="187"/>
      <c r="G131" s="165"/>
      <c r="H131" s="158"/>
      <c r="I131" s="159"/>
      <c r="J131" s="167"/>
      <c r="K131" s="189"/>
      <c r="L131" s="190"/>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ht="12.75">
      <c r="A132" s="40" t="s">
        <v>99</v>
      </c>
      <c r="B132" s="41" t="s">
        <v>110</v>
      </c>
      <c r="C132" s="87" t="s">
        <v>32</v>
      </c>
      <c r="D132" s="88"/>
      <c r="E132" s="79"/>
      <c r="F132" s="79"/>
      <c r="G132" s="165"/>
      <c r="H132" s="158"/>
      <c r="I132" s="159"/>
      <c r="J132" s="167"/>
      <c r="K132" s="189"/>
      <c r="L132" s="190"/>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ht="12.75">
      <c r="A133" s="35"/>
      <c r="D133" s="77"/>
      <c r="E133" s="37"/>
      <c r="F133" s="38"/>
      <c r="G133" s="165"/>
      <c r="H133" s="158"/>
      <c r="I133" s="159"/>
      <c r="J133" s="167"/>
      <c r="K133" s="189"/>
      <c r="L133" s="190"/>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1:256" ht="140.25">
      <c r="A134" s="55" t="s">
        <v>101</v>
      </c>
      <c r="B134" s="95" t="s">
        <v>111</v>
      </c>
      <c r="C134" s="59"/>
      <c r="D134" s="115"/>
      <c r="E134" s="37"/>
      <c r="F134" s="51"/>
      <c r="G134" s="165"/>
      <c r="H134" s="158"/>
      <c r="I134" s="159"/>
      <c r="J134" s="167"/>
      <c r="K134" s="189"/>
      <c r="L134" s="190"/>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ht="12.75">
      <c r="A135" s="55"/>
      <c r="B135" s="95" t="s">
        <v>112</v>
      </c>
      <c r="C135" s="59" t="s">
        <v>58</v>
      </c>
      <c r="D135" s="115">
        <v>2</v>
      </c>
      <c r="E135" s="371"/>
      <c r="F135" s="51">
        <f>D135*E135</f>
        <v>0</v>
      </c>
      <c r="G135" s="165"/>
      <c r="H135" s="158"/>
      <c r="I135" s="159"/>
      <c r="J135" s="167"/>
      <c r="K135" s="189"/>
      <c r="L135" s="190"/>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ht="12.75">
      <c r="A136" s="55"/>
      <c r="B136" s="95" t="s">
        <v>113</v>
      </c>
      <c r="C136" s="59" t="s">
        <v>58</v>
      </c>
      <c r="D136" s="115">
        <v>2</v>
      </c>
      <c r="E136" s="371"/>
      <c r="F136" s="51">
        <f>D136*E136</f>
        <v>0</v>
      </c>
      <c r="G136" s="165"/>
      <c r="H136" s="158"/>
      <c r="I136" s="159"/>
      <c r="J136" s="167"/>
      <c r="K136" s="189"/>
      <c r="L136" s="190"/>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ht="12.75">
      <c r="A137" s="55"/>
      <c r="B137" s="95"/>
      <c r="C137" s="59"/>
      <c r="D137" s="115"/>
      <c r="E137" s="37"/>
      <c r="F137" s="51"/>
      <c r="G137" s="165"/>
      <c r="H137" s="158"/>
      <c r="I137" s="159"/>
      <c r="J137" s="167"/>
      <c r="K137" s="189"/>
      <c r="L137" s="190"/>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ht="12.75">
      <c r="A138" s="55"/>
      <c r="B138" s="95"/>
      <c r="C138" s="59"/>
      <c r="D138" s="115"/>
      <c r="E138" s="37"/>
      <c r="F138" s="51"/>
      <c r="G138" s="165"/>
      <c r="H138" s="158"/>
      <c r="I138" s="159"/>
      <c r="J138" s="167"/>
      <c r="K138" s="189"/>
      <c r="L138" s="190"/>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ht="165.75">
      <c r="A139" s="66" t="s">
        <v>103</v>
      </c>
      <c r="B139" s="116" t="s">
        <v>114</v>
      </c>
      <c r="C139" s="89"/>
      <c r="D139" s="81"/>
      <c r="E139" s="81"/>
      <c r="F139" s="117"/>
      <c r="G139" s="165"/>
      <c r="H139" s="158"/>
      <c r="I139" s="159"/>
      <c r="J139" s="167"/>
      <c r="K139" s="189"/>
      <c r="L139" s="190"/>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ht="12.75">
      <c r="A140" s="35"/>
      <c r="B140" s="57" t="s">
        <v>115</v>
      </c>
      <c r="C140" s="118" t="s">
        <v>50</v>
      </c>
      <c r="D140" s="115">
        <v>700</v>
      </c>
      <c r="E140" s="371"/>
      <c r="F140" s="51">
        <f aca="true" t="shared" si="0" ref="F140:F146">D140*E140</f>
        <v>0</v>
      </c>
      <c r="G140" s="165"/>
      <c r="H140" s="158"/>
      <c r="I140" s="159"/>
      <c r="J140" s="167"/>
      <c r="K140" s="189"/>
      <c r="L140" s="19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ht="12.75">
      <c r="A141" s="35"/>
      <c r="B141" s="57" t="s">
        <v>116</v>
      </c>
      <c r="C141" s="118" t="s">
        <v>50</v>
      </c>
      <c r="D141" s="115">
        <v>45</v>
      </c>
      <c r="E141" s="371"/>
      <c r="F141" s="51">
        <f t="shared" si="0"/>
        <v>0</v>
      </c>
      <c r="G141" s="165"/>
      <c r="H141" s="158"/>
      <c r="I141" s="159"/>
      <c r="J141" s="167"/>
      <c r="K141" s="189"/>
      <c r="L141" s="190"/>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ht="12.75">
      <c r="A142" s="35"/>
      <c r="B142" s="57" t="s">
        <v>117</v>
      </c>
      <c r="C142" s="118" t="s">
        <v>50</v>
      </c>
      <c r="D142" s="115">
        <v>260</v>
      </c>
      <c r="E142" s="371"/>
      <c r="F142" s="51">
        <f t="shared" si="0"/>
        <v>0</v>
      </c>
      <c r="G142" s="165"/>
      <c r="H142" s="158"/>
      <c r="I142" s="159"/>
      <c r="J142" s="167"/>
      <c r="K142" s="189"/>
      <c r="L142" s="190"/>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256" ht="12.75">
      <c r="A143" s="35"/>
      <c r="B143" s="95" t="s">
        <v>118</v>
      </c>
      <c r="C143" s="110" t="s">
        <v>119</v>
      </c>
      <c r="D143" s="81">
        <v>27200</v>
      </c>
      <c r="E143" s="372"/>
      <c r="F143" s="63">
        <f t="shared" si="0"/>
        <v>0</v>
      </c>
      <c r="G143" s="165"/>
      <c r="H143" s="158"/>
      <c r="I143" s="159"/>
      <c r="J143" s="167"/>
      <c r="K143" s="189"/>
      <c r="L143" s="190"/>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1:256" ht="12.75">
      <c r="A144" s="35"/>
      <c r="B144" s="95" t="s">
        <v>120</v>
      </c>
      <c r="C144" s="119" t="s">
        <v>82</v>
      </c>
      <c r="D144" s="85">
        <v>1000</v>
      </c>
      <c r="E144" s="371"/>
      <c r="F144" s="195">
        <f t="shared" si="0"/>
        <v>0</v>
      </c>
      <c r="G144" s="165"/>
      <c r="H144" s="158"/>
      <c r="I144" s="159"/>
      <c r="J144" s="167"/>
      <c r="K144" s="189"/>
      <c r="L144" s="190"/>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ht="12.75">
      <c r="A145" s="35"/>
      <c r="B145" s="95" t="s">
        <v>121</v>
      </c>
      <c r="C145" s="119" t="s">
        <v>82</v>
      </c>
      <c r="D145" s="85">
        <v>150</v>
      </c>
      <c r="E145" s="371"/>
      <c r="F145" s="195">
        <f t="shared" si="0"/>
        <v>0</v>
      </c>
      <c r="G145" s="165"/>
      <c r="H145" s="158"/>
      <c r="I145" s="159"/>
      <c r="J145" s="167"/>
      <c r="K145" s="189"/>
      <c r="L145" s="190"/>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ht="12.75">
      <c r="A146" s="61"/>
      <c r="B146" s="120" t="s">
        <v>122</v>
      </c>
      <c r="C146" s="110" t="s">
        <v>42</v>
      </c>
      <c r="D146" s="81">
        <v>850</v>
      </c>
      <c r="E146" s="372"/>
      <c r="F146" s="63">
        <f t="shared" si="0"/>
        <v>0</v>
      </c>
      <c r="G146" s="165"/>
      <c r="H146" s="158"/>
      <c r="I146" s="159"/>
      <c r="J146" s="167"/>
      <c r="K146" s="189"/>
      <c r="L146" s="190"/>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ht="12.75">
      <c r="A147" s="61"/>
      <c r="B147" s="120"/>
      <c r="C147" s="110"/>
      <c r="D147" s="81"/>
      <c r="E147" s="63"/>
      <c r="F147" s="63"/>
      <c r="G147" s="165"/>
      <c r="H147" s="158"/>
      <c r="I147" s="159"/>
      <c r="J147" s="167"/>
      <c r="K147" s="189"/>
      <c r="L147" s="190"/>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ht="25.5">
      <c r="A148" s="66" t="s">
        <v>105</v>
      </c>
      <c r="B148" s="116" t="s">
        <v>123</v>
      </c>
      <c r="C148" s="89"/>
      <c r="D148" s="81"/>
      <c r="E148" s="81"/>
      <c r="F148" s="117"/>
      <c r="G148" s="165"/>
      <c r="H148" s="158"/>
      <c r="I148" s="159"/>
      <c r="J148" s="167"/>
      <c r="K148" s="189"/>
      <c r="L148" s="190"/>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ht="12.75">
      <c r="A149" s="35"/>
      <c r="B149" s="57"/>
      <c r="C149" s="118" t="s">
        <v>50</v>
      </c>
      <c r="D149" s="115">
        <v>15</v>
      </c>
      <c r="E149" s="371"/>
      <c r="F149" s="51">
        <f>D149*E149</f>
        <v>0</v>
      </c>
      <c r="G149" s="165"/>
      <c r="H149" s="158"/>
      <c r="I149" s="159"/>
      <c r="J149" s="167"/>
      <c r="K149" s="189"/>
      <c r="L149" s="190"/>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ht="12.75">
      <c r="A150" s="35"/>
      <c r="D150" s="121"/>
      <c r="E150" s="37"/>
      <c r="F150" s="38"/>
      <c r="G150" s="165"/>
      <c r="H150" s="158"/>
      <c r="I150" s="159"/>
      <c r="J150" s="167"/>
      <c r="K150" s="189"/>
      <c r="L150" s="19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ht="25.5">
      <c r="A151" s="66" t="s">
        <v>107</v>
      </c>
      <c r="B151" s="122" t="s">
        <v>124</v>
      </c>
      <c r="C151" s="59"/>
      <c r="D151" s="123"/>
      <c r="E151" s="117"/>
      <c r="F151" s="117"/>
      <c r="G151" s="165"/>
      <c r="H151" s="158"/>
      <c r="I151" s="159"/>
      <c r="J151" s="167"/>
      <c r="K151" s="189"/>
      <c r="L151" s="190"/>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ht="12.75">
      <c r="A152" s="124"/>
      <c r="B152" s="122"/>
      <c r="C152" s="59" t="s">
        <v>35</v>
      </c>
      <c r="D152" s="85">
        <v>245</v>
      </c>
      <c r="E152" s="374"/>
      <c r="F152" s="195">
        <f>D152*E152</f>
        <v>0</v>
      </c>
      <c r="G152" s="165"/>
      <c r="H152" s="158"/>
      <c r="I152" s="159"/>
      <c r="J152" s="167"/>
      <c r="K152" s="189"/>
      <c r="L152" s="190"/>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ht="12.75">
      <c r="A153" s="124"/>
      <c r="B153" s="65"/>
      <c r="C153" s="59"/>
      <c r="D153" s="85"/>
      <c r="E153" s="37"/>
      <c r="F153" s="38"/>
      <c r="G153" s="165"/>
      <c r="H153" s="158"/>
      <c r="I153" s="159"/>
      <c r="J153" s="167"/>
      <c r="K153" s="189"/>
      <c r="L153" s="190"/>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256" ht="13.5" thickBot="1">
      <c r="A154" s="72"/>
      <c r="B154" s="73" t="s">
        <v>125</v>
      </c>
      <c r="C154" s="74" t="s">
        <v>68</v>
      </c>
      <c r="D154" s="125"/>
      <c r="E154" s="104"/>
      <c r="F154" s="105">
        <f>SUM(F135:F152)</f>
        <v>0</v>
      </c>
      <c r="G154" s="165"/>
      <c r="H154" s="158"/>
      <c r="I154" s="159"/>
      <c r="J154" s="167"/>
      <c r="K154" s="189"/>
      <c r="L154" s="190"/>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256" ht="13.5" thickTop="1">
      <c r="A155" s="163"/>
      <c r="B155" s="159"/>
      <c r="C155" s="169"/>
      <c r="D155" s="185"/>
      <c r="E155" s="186"/>
      <c r="F155" s="187"/>
      <c r="G155" s="165"/>
      <c r="H155" s="158"/>
      <c r="I155" s="159"/>
      <c r="J155" s="167"/>
      <c r="K155" s="189"/>
      <c r="L155" s="190"/>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1:12" s="151" customFormat="1" ht="18" customHeight="1">
      <c r="A156" s="225" t="s">
        <v>99</v>
      </c>
      <c r="B156" s="191" t="s">
        <v>164</v>
      </c>
      <c r="C156" s="192"/>
      <c r="D156" s="193"/>
      <c r="E156" s="193"/>
      <c r="F156" s="193"/>
      <c r="G156" s="146"/>
      <c r="H156" s="176"/>
      <c r="I156" s="153"/>
      <c r="J156" s="149"/>
      <c r="K156" s="150"/>
      <c r="L156" s="150"/>
    </row>
    <row r="157" spans="1:256" ht="12.75">
      <c r="A157" s="163"/>
      <c r="B157" s="159"/>
      <c r="C157" s="169"/>
      <c r="D157" s="164"/>
      <c r="E157" s="164"/>
      <c r="F157" s="164"/>
      <c r="G157" s="165"/>
      <c r="H157" s="158"/>
      <c r="I157" s="159"/>
      <c r="J157" s="167"/>
      <c r="K157" s="162"/>
      <c r="L157" s="162"/>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1:256" ht="255" customHeight="1">
      <c r="A158" s="106" t="s">
        <v>101</v>
      </c>
      <c r="B158" s="226" t="s">
        <v>165</v>
      </c>
      <c r="C158" s="169"/>
      <c r="D158" s="227"/>
      <c r="E158" s="195"/>
      <c r="F158" s="195"/>
      <c r="G158" s="165"/>
      <c r="H158" s="158"/>
      <c r="I158" s="228"/>
      <c r="J158" s="167"/>
      <c r="K158" s="196"/>
      <c r="L158" s="162"/>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1:256" ht="12.75">
      <c r="A159" s="106"/>
      <c r="B159" s="210" t="s">
        <v>193</v>
      </c>
      <c r="C159" s="169" t="s">
        <v>35</v>
      </c>
      <c r="D159" s="229">
        <v>180</v>
      </c>
      <c r="E159" s="379"/>
      <c r="F159" s="63">
        <f>D159*E159</f>
        <v>0</v>
      </c>
      <c r="G159" s="165"/>
      <c r="H159" s="158"/>
      <c r="I159" s="228"/>
      <c r="J159" s="167"/>
      <c r="K159" s="196"/>
      <c r="L159" s="162"/>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1:256" ht="12.75">
      <c r="A160" s="163"/>
      <c r="B160" s="159"/>
      <c r="C160" s="169"/>
      <c r="D160" s="164"/>
      <c r="E160" s="164"/>
      <c r="F160" s="164"/>
      <c r="G160" s="165"/>
      <c r="H160" s="158"/>
      <c r="I160" s="159"/>
      <c r="J160" s="167"/>
      <c r="K160" s="162"/>
      <c r="L160" s="162"/>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row>
    <row r="161" spans="1:256" s="236" customFormat="1" ht="114.75">
      <c r="A161" s="233" t="s">
        <v>83</v>
      </c>
      <c r="B161" s="156" t="s">
        <v>170</v>
      </c>
      <c r="C161" s="169"/>
      <c r="D161" s="234"/>
      <c r="E161" s="235"/>
      <c r="F161" s="235"/>
      <c r="IT161" s="237"/>
      <c r="IU161" s="237"/>
      <c r="IV161" s="237"/>
    </row>
    <row r="162" spans="1:256" s="236" customFormat="1" ht="12.75">
      <c r="A162" s="238"/>
      <c r="B162" s="239" t="s">
        <v>171</v>
      </c>
      <c r="C162" s="10" t="s">
        <v>58</v>
      </c>
      <c r="D162" s="240">
        <v>11</v>
      </c>
      <c r="E162" s="380"/>
      <c r="F162" s="195">
        <f>D162*E162</f>
        <v>0</v>
      </c>
      <c r="IT162" s="237"/>
      <c r="IU162" s="237"/>
      <c r="IV162" s="237"/>
    </row>
    <row r="163" spans="1:256" s="236" customFormat="1" ht="12.75">
      <c r="A163" s="238"/>
      <c r="B163" s="239"/>
      <c r="C163" s="10"/>
      <c r="D163" s="240"/>
      <c r="E163" s="241"/>
      <c r="F163" s="51"/>
      <c r="IT163" s="237"/>
      <c r="IU163" s="237"/>
      <c r="IV163" s="237"/>
    </row>
    <row r="164" spans="1:256" s="236" customFormat="1" ht="216.75">
      <c r="A164" s="233" t="s">
        <v>88</v>
      </c>
      <c r="B164" s="24" t="s">
        <v>194</v>
      </c>
      <c r="C164" s="169"/>
      <c r="D164" s="234"/>
      <c r="E164" s="235"/>
      <c r="F164" s="235"/>
      <c r="IT164" s="237"/>
      <c r="IU164" s="237"/>
      <c r="IV164" s="237"/>
    </row>
    <row r="165" spans="1:256" s="236" customFormat="1" ht="12.75">
      <c r="A165" s="238"/>
      <c r="B165" s="239"/>
      <c r="C165" s="10" t="s">
        <v>58</v>
      </c>
      <c r="D165" s="240">
        <v>4</v>
      </c>
      <c r="E165" s="380"/>
      <c r="F165" s="195">
        <f>D165*E165</f>
        <v>0</v>
      </c>
      <c r="IT165" s="237"/>
      <c r="IU165" s="237"/>
      <c r="IV165" s="237"/>
    </row>
    <row r="166" spans="1:256" s="236" customFormat="1" ht="12.75">
      <c r="A166" s="238"/>
      <c r="B166" s="239"/>
      <c r="C166" s="10"/>
      <c r="D166" s="240"/>
      <c r="E166" s="241"/>
      <c r="F166" s="51"/>
      <c r="IT166" s="237"/>
      <c r="IU166" s="237"/>
      <c r="IV166" s="237"/>
    </row>
    <row r="167" spans="1:256" s="236" customFormat="1" ht="178.5">
      <c r="A167" s="233" t="s">
        <v>91</v>
      </c>
      <c r="B167" s="156" t="s">
        <v>173</v>
      </c>
      <c r="C167" s="169"/>
      <c r="D167" s="234"/>
      <c r="E167" s="235"/>
      <c r="F167" s="235"/>
      <c r="IT167" s="237"/>
      <c r="IU167" s="237"/>
      <c r="IV167" s="237"/>
    </row>
    <row r="168" spans="1:256" s="236" customFormat="1" ht="12.75">
      <c r="A168" s="238"/>
      <c r="B168" s="239"/>
      <c r="C168" s="10" t="s">
        <v>58</v>
      </c>
      <c r="D168" s="240">
        <v>11</v>
      </c>
      <c r="E168" s="380"/>
      <c r="F168" s="195">
        <f>D168*E168</f>
        <v>0</v>
      </c>
      <c r="IT168" s="237"/>
      <c r="IU168" s="237"/>
      <c r="IV168" s="237"/>
    </row>
    <row r="169" spans="1:256" s="236" customFormat="1" ht="12.75">
      <c r="A169" s="238"/>
      <c r="B169" s="239"/>
      <c r="C169" s="10"/>
      <c r="D169" s="240"/>
      <c r="E169" s="241"/>
      <c r="F169" s="51"/>
      <c r="IT169" s="237"/>
      <c r="IU169" s="237"/>
      <c r="IV169" s="237"/>
    </row>
    <row r="170" spans="1:256" ht="153">
      <c r="A170" s="106" t="s">
        <v>94</v>
      </c>
      <c r="B170" s="226" t="s">
        <v>195</v>
      </c>
      <c r="C170" s="169"/>
      <c r="D170" s="227"/>
      <c r="E170" s="195"/>
      <c r="F170" s="195"/>
      <c r="G170" s="165"/>
      <c r="H170" s="158"/>
      <c r="I170" s="228"/>
      <c r="J170" s="167"/>
      <c r="K170" s="196"/>
      <c r="L170" s="162"/>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row>
    <row r="171" spans="1:256" ht="15" customHeight="1">
      <c r="A171" s="163"/>
      <c r="B171" s="210" t="s">
        <v>196</v>
      </c>
      <c r="C171" s="169" t="s">
        <v>35</v>
      </c>
      <c r="D171" s="229">
        <v>270</v>
      </c>
      <c r="E171" s="379"/>
      <c r="F171" s="63">
        <f>D171*E171</f>
        <v>0</v>
      </c>
      <c r="G171" s="165"/>
      <c r="H171" s="158"/>
      <c r="I171" s="230"/>
      <c r="J171" s="167"/>
      <c r="K171" s="231"/>
      <c r="L171" s="162"/>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row>
    <row r="172" spans="1:256" ht="15" customHeight="1">
      <c r="A172" s="163"/>
      <c r="B172" s="210"/>
      <c r="C172" s="169"/>
      <c r="D172" s="229"/>
      <c r="E172" s="198"/>
      <c r="F172" s="63"/>
      <c r="G172" s="165"/>
      <c r="H172" s="158"/>
      <c r="I172" s="230"/>
      <c r="J172" s="167"/>
      <c r="K172" s="231"/>
      <c r="L172" s="16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row>
    <row r="173" spans="1:256" ht="15" customHeight="1">
      <c r="A173" s="163"/>
      <c r="B173" s="210"/>
      <c r="C173" s="169"/>
      <c r="D173" s="229"/>
      <c r="E173" s="198"/>
      <c r="F173" s="63"/>
      <c r="G173" s="165"/>
      <c r="H173" s="158"/>
      <c r="I173" s="230"/>
      <c r="J173" s="167"/>
      <c r="K173" s="231"/>
      <c r="L173" s="162"/>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row>
    <row r="174" spans="1:256" ht="38.25">
      <c r="A174" s="106" t="s">
        <v>197</v>
      </c>
      <c r="B174" s="1" t="s">
        <v>198</v>
      </c>
      <c r="C174" s="169"/>
      <c r="D174" s="227"/>
      <c r="E174" s="195"/>
      <c r="F174" s="195"/>
      <c r="G174" s="165"/>
      <c r="H174" s="158"/>
      <c r="I174" s="228"/>
      <c r="J174" s="167"/>
      <c r="K174" s="196"/>
      <c r="L174" s="162"/>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row>
    <row r="175" spans="1:256" ht="25.5">
      <c r="A175" s="163"/>
      <c r="B175" s="1" t="s">
        <v>199</v>
      </c>
      <c r="C175" s="169" t="s">
        <v>58</v>
      </c>
      <c r="D175" s="229">
        <v>7</v>
      </c>
      <c r="E175" s="379"/>
      <c r="F175" s="63">
        <f>D175*E175</f>
        <v>0</v>
      </c>
      <c r="G175" s="165"/>
      <c r="H175" s="158"/>
      <c r="I175" s="230"/>
      <c r="J175" s="167"/>
      <c r="K175" s="231"/>
      <c r="L175" s="162"/>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row>
    <row r="176" spans="1:256" ht="15" customHeight="1">
      <c r="A176" s="163"/>
      <c r="B176" s="210"/>
      <c r="C176" s="169"/>
      <c r="D176" s="229"/>
      <c r="E176" s="198"/>
      <c r="F176" s="63"/>
      <c r="G176" s="165"/>
      <c r="H176" s="158"/>
      <c r="I176" s="230"/>
      <c r="J176" s="167"/>
      <c r="K176" s="231"/>
      <c r="L176" s="162"/>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row>
    <row r="177" spans="1:256" ht="178.5">
      <c r="A177" s="106" t="s">
        <v>200</v>
      </c>
      <c r="B177" s="156" t="s">
        <v>201</v>
      </c>
      <c r="C177" s="169"/>
      <c r="D177" s="227"/>
      <c r="E177" s="195"/>
      <c r="F177" s="195"/>
      <c r="G177" s="165"/>
      <c r="H177" s="158"/>
      <c r="I177" s="228"/>
      <c r="J177" s="167"/>
      <c r="K177" s="196"/>
      <c r="L177" s="162"/>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row>
    <row r="178" spans="1:256" ht="12.75">
      <c r="A178" s="261"/>
      <c r="B178" s="1" t="s">
        <v>202</v>
      </c>
      <c r="C178"/>
      <c r="D178" s="262"/>
      <c r="E178" s="262"/>
      <c r="F178" s="263"/>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row>
    <row r="179" spans="1:256" ht="12.75">
      <c r="A179" s="261"/>
      <c r="B179" s="1" t="s">
        <v>203</v>
      </c>
      <c r="C179" t="s">
        <v>58</v>
      </c>
      <c r="D179" s="262">
        <v>11</v>
      </c>
      <c r="E179" s="383"/>
      <c r="F179" s="259">
        <f>D179*E179</f>
        <v>0</v>
      </c>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row>
    <row r="180" spans="1:256" ht="12.75">
      <c r="A180" s="261"/>
      <c r="B180" s="1" t="s">
        <v>204</v>
      </c>
      <c r="C180"/>
      <c r="D180" s="262"/>
      <c r="E180" s="262"/>
      <c r="F180" s="263"/>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row>
    <row r="181" spans="1:256" ht="12.75">
      <c r="A181" s="261"/>
      <c r="B181" s="1" t="s">
        <v>205</v>
      </c>
      <c r="C181" t="s">
        <v>58</v>
      </c>
      <c r="D181" s="262">
        <v>1</v>
      </c>
      <c r="E181" s="383"/>
      <c r="F181" s="259">
        <f>D181*E181</f>
        <v>0</v>
      </c>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row>
    <row r="182" spans="1:256" ht="12.75">
      <c r="A182" s="261"/>
      <c r="B182" s="1" t="s">
        <v>206</v>
      </c>
      <c r="C182" t="s">
        <v>58</v>
      </c>
      <c r="D182" s="262">
        <v>24</v>
      </c>
      <c r="E182" s="383"/>
      <c r="F182" s="259">
        <f>D182*E182</f>
        <v>0</v>
      </c>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row>
    <row r="183" spans="1:256" ht="15" customHeight="1">
      <c r="A183" s="163"/>
      <c r="B183" s="210"/>
      <c r="C183" s="169"/>
      <c r="D183" s="229"/>
      <c r="E183" s="198"/>
      <c r="F183" s="63"/>
      <c r="G183" s="165"/>
      <c r="H183" s="158"/>
      <c r="I183" s="230"/>
      <c r="J183" s="167"/>
      <c r="K183" s="231"/>
      <c r="L183" s="162"/>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row>
    <row r="184" spans="1:256" ht="25.5">
      <c r="A184" s="233" t="s">
        <v>207</v>
      </c>
      <c r="B184" s="1" t="s">
        <v>208</v>
      </c>
      <c r="C184"/>
      <c r="D184" s="262"/>
      <c r="E184" s="262"/>
      <c r="F184" s="259"/>
      <c r="G184" s="165"/>
      <c r="H184" s="158"/>
      <c r="I184" s="230"/>
      <c r="J184" s="167"/>
      <c r="K184" s="231"/>
      <c r="L184" s="162"/>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row>
    <row r="185" spans="1:256" ht="12.75">
      <c r="A185" s="233"/>
      <c r="C185" s="169" t="s">
        <v>35</v>
      </c>
      <c r="D185" s="229">
        <v>270</v>
      </c>
      <c r="E185" s="379"/>
      <c r="F185" s="63">
        <f>D185*E185</f>
        <v>0</v>
      </c>
      <c r="G185" s="165"/>
      <c r="H185" s="158"/>
      <c r="I185" s="230"/>
      <c r="J185" s="167"/>
      <c r="K185" s="231"/>
      <c r="L185" s="162"/>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row>
    <row r="186" spans="1:256" ht="12.75">
      <c r="A186" s="233"/>
      <c r="C186"/>
      <c r="D186" s="262"/>
      <c r="E186" s="262"/>
      <c r="F186" s="259"/>
      <c r="G186" s="165"/>
      <c r="H186" s="158"/>
      <c r="I186" s="230"/>
      <c r="J186" s="167"/>
      <c r="K186" s="231"/>
      <c r="L186" s="162"/>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row>
    <row r="187" spans="1:256" ht="38.25">
      <c r="A187" s="233" t="s">
        <v>209</v>
      </c>
      <c r="B187" s="1" t="s">
        <v>210</v>
      </c>
      <c r="C187"/>
      <c r="D187" s="262"/>
      <c r="E187" s="262"/>
      <c r="F187" s="259"/>
      <c r="G187" s="165"/>
      <c r="H187" s="158"/>
      <c r="I187" s="230"/>
      <c r="J187" s="167"/>
      <c r="K187" s="231"/>
      <c r="L187" s="162"/>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row>
    <row r="188" spans="1:256" ht="12.75">
      <c r="A188" s="233"/>
      <c r="C188" s="169" t="s">
        <v>35</v>
      </c>
      <c r="D188" s="229">
        <v>270</v>
      </c>
      <c r="E188" s="379"/>
      <c r="F188" s="63">
        <f>D188*E188</f>
        <v>0</v>
      </c>
      <c r="G188" s="165"/>
      <c r="H188" s="158"/>
      <c r="I188" s="230"/>
      <c r="J188" s="167"/>
      <c r="K188" s="231"/>
      <c r="L188" s="162"/>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row>
    <row r="189" spans="1:256" ht="12.75">
      <c r="A189" s="233"/>
      <c r="C189"/>
      <c r="D189" s="262"/>
      <c r="E189" s="262"/>
      <c r="F189" s="259"/>
      <c r="G189" s="165"/>
      <c r="H189" s="158"/>
      <c r="I189" s="230"/>
      <c r="J189" s="167"/>
      <c r="K189" s="231"/>
      <c r="L189" s="162"/>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row>
    <row r="190" spans="1:256" ht="25.5">
      <c r="A190" s="264" t="s">
        <v>211</v>
      </c>
      <c r="B190" s="1" t="s">
        <v>212</v>
      </c>
      <c r="C190"/>
      <c r="D190" s="262"/>
      <c r="E190" s="262"/>
      <c r="F190" s="263"/>
      <c r="G190" s="165"/>
      <c r="H190" s="158"/>
      <c r="I190" s="230"/>
      <c r="J190" s="167"/>
      <c r="K190" s="231"/>
      <c r="L190" s="162"/>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row>
    <row r="191" spans="1:256" ht="15" customHeight="1">
      <c r="A191" s="233"/>
      <c r="B191" s="1" t="s">
        <v>213</v>
      </c>
      <c r="C191" t="s">
        <v>58</v>
      </c>
      <c r="D191" s="262">
        <v>12</v>
      </c>
      <c r="E191" s="383"/>
      <c r="F191" s="259">
        <f>D191*E191</f>
        <v>0</v>
      </c>
      <c r="G191" s="165"/>
      <c r="H191" s="158"/>
      <c r="I191" s="230"/>
      <c r="J191" s="167"/>
      <c r="K191" s="231"/>
      <c r="L191" s="162"/>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row>
    <row r="192" spans="1:256" ht="15" customHeight="1">
      <c r="A192" s="233"/>
      <c r="B192" s="1" t="s">
        <v>214</v>
      </c>
      <c r="C192" t="s">
        <v>58</v>
      </c>
      <c r="D192" s="262">
        <v>50</v>
      </c>
      <c r="E192" s="383"/>
      <c r="F192" s="259">
        <f>D192*E192</f>
        <v>0</v>
      </c>
      <c r="G192" s="165"/>
      <c r="H192" s="158"/>
      <c r="I192" s="230"/>
      <c r="J192" s="167"/>
      <c r="K192" s="231"/>
      <c r="L192" s="16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row>
    <row r="193" spans="1:256" ht="15" customHeight="1">
      <c r="A193" s="233"/>
      <c r="C193"/>
      <c r="D193" s="262"/>
      <c r="E193" s="262"/>
      <c r="F193" s="259"/>
      <c r="G193" s="165"/>
      <c r="H193" s="158"/>
      <c r="I193" s="230"/>
      <c r="J193" s="167"/>
      <c r="K193" s="231"/>
      <c r="L193" s="162"/>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row>
    <row r="194" spans="1:256" ht="76.5">
      <c r="A194" s="265" t="s">
        <v>215</v>
      </c>
      <c r="B194" s="226" t="s">
        <v>216</v>
      </c>
      <c r="C194" s="266"/>
      <c r="D194" s="267"/>
      <c r="E194" s="267"/>
      <c r="F194" s="259"/>
      <c r="G194" s="165"/>
      <c r="H194" s="158"/>
      <c r="I194" s="230"/>
      <c r="J194" s="167"/>
      <c r="K194" s="231"/>
      <c r="L194" s="162"/>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row>
    <row r="195" spans="1:256" ht="14.25">
      <c r="A195" s="265"/>
      <c r="B195" s="268"/>
      <c r="C195" t="s">
        <v>58</v>
      </c>
      <c r="D195" s="262">
        <v>50</v>
      </c>
      <c r="E195" s="383"/>
      <c r="F195" s="259">
        <f>D195*E195</f>
        <v>0</v>
      </c>
      <c r="G195" s="165"/>
      <c r="H195" s="158"/>
      <c r="I195" s="230"/>
      <c r="J195" s="167"/>
      <c r="K195" s="231"/>
      <c r="L195" s="162"/>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row>
    <row r="196" spans="1:256" ht="14.25">
      <c r="A196" s="265"/>
      <c r="B196" s="268"/>
      <c r="C196" s="266"/>
      <c r="D196" s="267"/>
      <c r="E196" s="267"/>
      <c r="F196" s="259"/>
      <c r="G196" s="165"/>
      <c r="H196" s="158"/>
      <c r="I196" s="230"/>
      <c r="J196" s="167"/>
      <c r="K196" s="231"/>
      <c r="L196" s="162"/>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row>
    <row r="197" spans="1:256" ht="102">
      <c r="A197" s="269" t="s">
        <v>217</v>
      </c>
      <c r="B197" s="226" t="s">
        <v>218</v>
      </c>
      <c r="C197" s="266"/>
      <c r="D197" s="267"/>
      <c r="E197" s="267"/>
      <c r="F197" s="259"/>
      <c r="G197" s="165"/>
      <c r="H197" s="158"/>
      <c r="I197" s="230"/>
      <c r="J197" s="167"/>
      <c r="K197" s="231"/>
      <c r="L197" s="162"/>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row>
    <row r="198" spans="1:256" ht="15" customHeight="1">
      <c r="A198" s="163"/>
      <c r="B198" s="210"/>
      <c r="C198" s="169" t="s">
        <v>35</v>
      </c>
      <c r="D198" s="229">
        <v>270</v>
      </c>
      <c r="E198" s="379"/>
      <c r="F198" s="63">
        <f>D198*E198</f>
        <v>0</v>
      </c>
      <c r="G198" s="165"/>
      <c r="H198" s="158"/>
      <c r="I198" s="230"/>
      <c r="J198" s="167"/>
      <c r="K198" s="231"/>
      <c r="L198" s="162"/>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row>
    <row r="199" spans="1:256" ht="12.75">
      <c r="A199" s="163"/>
      <c r="B199" s="242"/>
      <c r="C199" s="169"/>
      <c r="D199" s="164"/>
      <c r="E199" s="164"/>
      <c r="F199" s="38"/>
      <c r="G199" s="165"/>
      <c r="H199" s="158"/>
      <c r="I199" s="243"/>
      <c r="J199" s="167"/>
      <c r="K199" s="196"/>
      <c r="L199" s="162"/>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row>
    <row r="200" spans="1:256" ht="12.75">
      <c r="A200" s="72"/>
      <c r="B200" s="73" t="s">
        <v>174</v>
      </c>
      <c r="C200" s="74" t="s">
        <v>68</v>
      </c>
      <c r="D200" s="75"/>
      <c r="E200" s="76"/>
      <c r="F200" s="181">
        <f>SUM(F159:F199)</f>
        <v>0</v>
      </c>
      <c r="G200" s="165"/>
      <c r="H200" s="158"/>
      <c r="I200" s="243"/>
      <c r="J200" s="167"/>
      <c r="K200" s="196"/>
      <c r="L200" s="162"/>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row>
    <row r="201" spans="1:256" ht="12.75">
      <c r="A201" s="47"/>
      <c r="B201" s="46"/>
      <c r="C201" s="244"/>
      <c r="D201" s="245"/>
      <c r="E201" s="117"/>
      <c r="F201" s="117"/>
      <c r="G201" s="165"/>
      <c r="H201" s="158"/>
      <c r="I201" s="243"/>
      <c r="J201" s="167"/>
      <c r="K201" s="196"/>
      <c r="L201" s="162"/>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row>
    <row r="202" spans="1:26" s="39" customFormat="1" ht="25.5">
      <c r="A202" s="129"/>
      <c r="B202" s="40" t="s">
        <v>219</v>
      </c>
      <c r="C202" s="87" t="s">
        <v>32</v>
      </c>
      <c r="D202" s="130"/>
      <c r="E202" s="79"/>
      <c r="F202" s="79"/>
      <c r="G202" s="4"/>
      <c r="H202" s="1"/>
      <c r="I202" s="1"/>
      <c r="J202" s="1"/>
      <c r="K202" s="1"/>
      <c r="L202" s="1"/>
      <c r="M202" s="1"/>
      <c r="N202" s="1"/>
      <c r="O202" s="1"/>
      <c r="P202" s="1"/>
      <c r="Q202" s="1"/>
      <c r="R202" s="1"/>
      <c r="S202" s="1"/>
      <c r="T202" s="1"/>
      <c r="U202" s="1"/>
      <c r="V202" s="1"/>
      <c r="W202" s="1"/>
      <c r="X202" s="1"/>
      <c r="Y202" s="1"/>
      <c r="Z202" s="1"/>
    </row>
    <row r="203" spans="1:26" s="39" customFormat="1" ht="12.75">
      <c r="A203" s="35"/>
      <c r="B203" s="35"/>
      <c r="C203" s="1"/>
      <c r="D203" s="36"/>
      <c r="E203" s="37"/>
      <c r="F203" s="38"/>
      <c r="G203" s="4"/>
      <c r="H203" s="1"/>
      <c r="I203" s="1"/>
      <c r="J203" s="1"/>
      <c r="K203" s="1"/>
      <c r="L203" s="1"/>
      <c r="M203" s="1"/>
      <c r="N203" s="1"/>
      <c r="O203" s="1"/>
      <c r="P203" s="1"/>
      <c r="Q203" s="1"/>
      <c r="R203" s="1"/>
      <c r="S203" s="1"/>
      <c r="T203" s="1"/>
      <c r="U203" s="1"/>
      <c r="V203" s="1"/>
      <c r="W203" s="1"/>
      <c r="X203" s="1"/>
      <c r="Y203" s="1"/>
      <c r="Z203" s="1"/>
    </row>
    <row r="204" spans="1:26" s="39" customFormat="1" ht="12.75">
      <c r="A204" s="246"/>
      <c r="B204" s="247" t="s">
        <v>140</v>
      </c>
      <c r="C204" s="248" t="s">
        <v>32</v>
      </c>
      <c r="D204" s="249"/>
      <c r="E204" s="250"/>
      <c r="F204" s="251">
        <f>F66</f>
        <v>0</v>
      </c>
      <c r="G204" s="4"/>
      <c r="H204" s="1"/>
      <c r="I204" s="1"/>
      <c r="J204" s="1"/>
      <c r="K204" s="1"/>
      <c r="L204" s="1"/>
      <c r="M204" s="1"/>
      <c r="N204" s="1"/>
      <c r="O204" s="1"/>
      <c r="P204" s="1"/>
      <c r="Q204" s="1"/>
      <c r="R204" s="1"/>
      <c r="S204" s="1"/>
      <c r="T204" s="1"/>
      <c r="U204" s="1"/>
      <c r="V204" s="1"/>
      <c r="W204" s="1"/>
      <c r="X204" s="1"/>
      <c r="Y204" s="1"/>
      <c r="Z204" s="1"/>
    </row>
    <row r="205" spans="1:26" s="39" customFormat="1" ht="12.75">
      <c r="A205" s="246"/>
      <c r="B205" s="247" t="s">
        <v>163</v>
      </c>
      <c r="C205" s="248" t="s">
        <v>32</v>
      </c>
      <c r="D205" s="249"/>
      <c r="E205" s="250"/>
      <c r="F205" s="251">
        <f>F104</f>
        <v>0</v>
      </c>
      <c r="G205" s="4"/>
      <c r="H205" s="1"/>
      <c r="I205" s="1"/>
      <c r="J205" s="1"/>
      <c r="K205" s="1"/>
      <c r="L205" s="1"/>
      <c r="M205" s="1"/>
      <c r="N205" s="1"/>
      <c r="O205" s="1"/>
      <c r="P205" s="1"/>
      <c r="Q205" s="1"/>
      <c r="R205" s="1"/>
      <c r="S205" s="1"/>
      <c r="T205" s="1"/>
      <c r="U205" s="1"/>
      <c r="V205" s="1"/>
      <c r="W205" s="1"/>
      <c r="X205" s="1"/>
      <c r="Y205" s="1"/>
      <c r="Z205" s="1"/>
    </row>
    <row r="206" spans="1:26" s="39" customFormat="1" ht="12.75">
      <c r="A206" s="246"/>
      <c r="B206" s="247" t="s">
        <v>271</v>
      </c>
      <c r="C206" s="248"/>
      <c r="D206" s="249"/>
      <c r="E206" s="250"/>
      <c r="F206" s="251">
        <f>F130</f>
        <v>0</v>
      </c>
      <c r="G206" s="4"/>
      <c r="H206" s="1"/>
      <c r="I206" s="1"/>
      <c r="J206" s="1"/>
      <c r="K206" s="1"/>
      <c r="L206" s="1"/>
      <c r="M206" s="1"/>
      <c r="N206" s="1"/>
      <c r="O206" s="1"/>
      <c r="P206" s="1"/>
      <c r="Q206" s="1"/>
      <c r="R206" s="1"/>
      <c r="S206" s="1"/>
      <c r="T206" s="1"/>
      <c r="U206" s="1"/>
      <c r="V206" s="1"/>
      <c r="W206" s="1"/>
      <c r="X206" s="1"/>
      <c r="Y206" s="1"/>
      <c r="Z206" s="1"/>
    </row>
    <row r="207" spans="1:26" s="39" customFormat="1" ht="12.75">
      <c r="A207" s="246"/>
      <c r="B207" s="247" t="s">
        <v>270</v>
      </c>
      <c r="C207" s="248"/>
      <c r="D207" s="249"/>
      <c r="E207" s="250"/>
      <c r="F207" s="251">
        <f>F154</f>
        <v>0</v>
      </c>
      <c r="G207" s="4"/>
      <c r="H207" s="1"/>
      <c r="I207" s="1"/>
      <c r="J207" s="1"/>
      <c r="K207" s="1"/>
      <c r="L207" s="1"/>
      <c r="M207" s="1"/>
      <c r="N207" s="1"/>
      <c r="O207" s="1"/>
      <c r="P207" s="1"/>
      <c r="Q207" s="1"/>
      <c r="R207" s="1"/>
      <c r="S207" s="1"/>
      <c r="T207" s="1"/>
      <c r="U207" s="1"/>
      <c r="V207" s="1"/>
      <c r="W207" s="1"/>
      <c r="X207" s="1"/>
      <c r="Y207" s="1"/>
      <c r="Z207" s="1"/>
    </row>
    <row r="208" spans="1:26" s="39" customFormat="1" ht="12.75">
      <c r="A208" s="246"/>
      <c r="B208" s="247" t="s">
        <v>174</v>
      </c>
      <c r="C208" s="248" t="s">
        <v>32</v>
      </c>
      <c r="D208" s="249"/>
      <c r="E208" s="250"/>
      <c r="F208" s="251">
        <f>F200</f>
        <v>0</v>
      </c>
      <c r="G208" s="4"/>
      <c r="H208" s="1"/>
      <c r="I208" s="1"/>
      <c r="J208" s="1"/>
      <c r="K208" s="1"/>
      <c r="L208" s="1"/>
      <c r="M208" s="360"/>
      <c r="N208" s="360"/>
      <c r="O208" s="1"/>
      <c r="P208" s="1"/>
      <c r="Q208" s="1"/>
      <c r="R208" s="1"/>
      <c r="S208" s="1"/>
      <c r="T208" s="1"/>
      <c r="U208" s="1"/>
      <c r="V208" s="1"/>
      <c r="W208" s="1"/>
      <c r="X208" s="1"/>
      <c r="Y208" s="1"/>
      <c r="Z208" s="1"/>
    </row>
    <row r="209" spans="1:26" s="39" customFormat="1" ht="12.75">
      <c r="A209" s="252"/>
      <c r="B209" s="253" t="s">
        <v>130</v>
      </c>
      <c r="C209" s="254" t="s">
        <v>68</v>
      </c>
      <c r="D209" s="255"/>
      <c r="E209" s="256"/>
      <c r="F209" s="256">
        <f>SUM(F204:F208)</f>
        <v>0</v>
      </c>
      <c r="G209" s="4"/>
      <c r="H209" s="1"/>
      <c r="I209" s="1"/>
      <c r="J209" s="1"/>
      <c r="K209" s="1"/>
      <c r="L209" s="1"/>
      <c r="M209" s="1"/>
      <c r="N209" s="1"/>
      <c r="O209" s="1"/>
      <c r="P209" s="1"/>
      <c r="Q209" s="1"/>
      <c r="R209" s="1"/>
      <c r="S209" s="1"/>
      <c r="T209" s="1"/>
      <c r="U209" s="1"/>
      <c r="V209" s="1"/>
      <c r="W209" s="1"/>
      <c r="X209" s="1"/>
      <c r="Y209" s="1"/>
      <c r="Z209" s="1"/>
    </row>
  </sheetData>
  <sheetProtection password="CC5A" sheet="1" selectLockedCells="1"/>
  <autoFilter ref="A1:F2"/>
  <mergeCells count="5">
    <mergeCell ref="A4:F4"/>
    <mergeCell ref="C8:F8"/>
    <mergeCell ref="C12:F12"/>
    <mergeCell ref="D68:F68"/>
    <mergeCell ref="M208:N208"/>
  </mergeCells>
  <printOptions/>
  <pageMargins left="0.7479166666666667" right="0.7479166666666667" top="1.0881944444444445" bottom="0.9451388888888889" header="0.5118055555555555" footer="0.5118055555555555"/>
  <pageSetup horizontalDpi="300" verticalDpi="300" orientation="portrait" paperSize="9" scale="61" r:id="rId1"/>
  <headerFooter alignWithMargins="0">
    <oddHeader>&amp;L&amp;8OPĆINA VRBNIK
TRG ŠKUJICA 7
VRBNIK&amp;C&amp;8SANACIJA ULICE ISELJENIČKI PUT
NAKON IZVEDBE FEKALNE KANALIZACIJE&amp;R&amp;8OZN. PROJ.: NI-01/2017-PO
DATUM: 03.2017.</oddHeader>
    <oddFooter>&amp;C&amp;8TROŠKOVNIK - PROMETNICE&amp;R&amp;P / &amp;N</oddFooter>
  </headerFooter>
  <rowBreaks count="6" manualBreakCount="6">
    <brk id="104" max="5" man="1"/>
    <brk id="123" max="5" man="1"/>
    <brk id="131" max="255" man="1"/>
    <brk id="155" max="255" man="1"/>
    <brk id="166" max="255" man="1"/>
    <brk id="201" max="255" man="1"/>
  </rowBreaks>
</worksheet>
</file>

<file path=xl/worksheets/sheet5.xml><?xml version="1.0" encoding="utf-8"?>
<worksheet xmlns="http://schemas.openxmlformats.org/spreadsheetml/2006/main" xmlns:r="http://schemas.openxmlformats.org/officeDocument/2006/relationships">
  <dimension ref="A1:IV38"/>
  <sheetViews>
    <sheetView view="pageBreakPreview" zoomScale="95" zoomScaleNormal="78" zoomScaleSheetLayoutView="95" zoomScalePageLayoutView="0" workbookViewId="0" topLeftCell="A13">
      <selection activeCell="E29" sqref="E29"/>
    </sheetView>
  </sheetViews>
  <sheetFormatPr defaultColWidth="9.140625" defaultRowHeight="12.75"/>
  <cols>
    <col min="1" max="1" width="8.421875" style="1" customWidth="1"/>
    <col min="2" max="2" width="53.140625" style="1" customWidth="1"/>
    <col min="3" max="3" width="10.421875" style="1" customWidth="1"/>
    <col min="4" max="4" width="9.28125" style="2" customWidth="1"/>
    <col min="5" max="5" width="11.8515625" style="3" customWidth="1"/>
    <col min="6" max="6" width="14.8515625" style="3" customWidth="1"/>
    <col min="7" max="7" width="50.57421875" style="4" customWidth="1"/>
    <col min="8" max="16384" width="9.140625" style="1" customWidth="1"/>
  </cols>
  <sheetData>
    <row r="1" spans="1:7" s="34" customFormat="1" ht="33" customHeight="1">
      <c r="A1" s="27" t="s">
        <v>23</v>
      </c>
      <c r="B1" s="28" t="s">
        <v>24</v>
      </c>
      <c r="C1" s="29" t="s">
        <v>25</v>
      </c>
      <c r="D1" s="30" t="s">
        <v>26</v>
      </c>
      <c r="E1" s="31" t="s">
        <v>27</v>
      </c>
      <c r="F1" s="32" t="s">
        <v>28</v>
      </c>
      <c r="G1" s="33"/>
    </row>
    <row r="3" spans="1:6" ht="12.75">
      <c r="A3" s="357" t="s">
        <v>220</v>
      </c>
      <c r="B3" s="357"/>
      <c r="C3" s="357"/>
      <c r="D3" s="357"/>
      <c r="E3" s="357"/>
      <c r="F3" s="357"/>
    </row>
    <row r="4" spans="1:256" ht="15" customHeight="1">
      <c r="A4" s="163"/>
      <c r="B4" s="210"/>
      <c r="C4" s="169"/>
      <c r="D4" s="229"/>
      <c r="E4" s="198"/>
      <c r="F4" s="63"/>
      <c r="G4" s="165"/>
      <c r="H4" s="158"/>
      <c r="I4" s="230"/>
      <c r="J4" s="167"/>
      <c r="K4" s="231"/>
      <c r="L4" s="162"/>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16.75">
      <c r="A5" s="106" t="s">
        <v>33</v>
      </c>
      <c r="B5" s="210" t="s">
        <v>221</v>
      </c>
      <c r="C5" s="270" t="s">
        <v>58</v>
      </c>
      <c r="D5" s="229">
        <v>10</v>
      </c>
      <c r="E5" s="379"/>
      <c r="F5" s="63">
        <f>D5*E5</f>
        <v>0</v>
      </c>
      <c r="G5" s="165"/>
      <c r="H5" s="158"/>
      <c r="I5" s="230"/>
      <c r="J5" s="167"/>
      <c r="K5" s="231"/>
      <c r="L5" s="162"/>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 customHeight="1">
      <c r="A6" s="163"/>
      <c r="B6" s="210"/>
      <c r="C6" s="270"/>
      <c r="D6" s="229"/>
      <c r="E6" s="198"/>
      <c r="F6" s="63"/>
      <c r="G6" s="165"/>
      <c r="H6" s="158"/>
      <c r="I6" s="230"/>
      <c r="J6" s="167"/>
      <c r="K6" s="231"/>
      <c r="L6" s="162"/>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409.5">
      <c r="A7" s="106" t="s">
        <v>36</v>
      </c>
      <c r="B7" s="159" t="s">
        <v>222</v>
      </c>
      <c r="C7" s="270"/>
      <c r="D7" s="227"/>
      <c r="E7" s="271"/>
      <c r="F7" s="271"/>
      <c r="G7" s="165"/>
      <c r="H7" s="158"/>
      <c r="I7" s="159"/>
      <c r="J7" s="167"/>
      <c r="K7" s="196"/>
      <c r="L7" s="162"/>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2.75">
      <c r="A8" s="163"/>
      <c r="B8" s="218"/>
      <c r="C8" s="270" t="s">
        <v>58</v>
      </c>
      <c r="D8" s="229">
        <v>10</v>
      </c>
      <c r="E8" s="384"/>
      <c r="F8" s="271">
        <f>D8*E8</f>
        <v>0</v>
      </c>
      <c r="G8" s="165"/>
      <c r="H8" s="158"/>
      <c r="I8" s="243"/>
      <c r="J8" s="167"/>
      <c r="K8" s="196"/>
      <c r="L8" s="162"/>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75">
      <c r="A9" s="272"/>
      <c r="B9" s="218"/>
      <c r="C9" s="270"/>
      <c r="D9" s="164"/>
      <c r="E9" s="271"/>
      <c r="F9" s="273"/>
      <c r="G9" s="165"/>
      <c r="H9" s="158"/>
      <c r="I9" s="243"/>
      <c r="J9" s="167"/>
      <c r="K9" s="196"/>
      <c r="L9" s="162"/>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8.25">
      <c r="A10" s="272" t="s">
        <v>40</v>
      </c>
      <c r="B10" s="159" t="s">
        <v>223</v>
      </c>
      <c r="C10" s="274" t="s">
        <v>58</v>
      </c>
      <c r="D10" s="11">
        <v>10</v>
      </c>
      <c r="E10" s="384"/>
      <c r="F10" s="271">
        <f>E10*D10</f>
        <v>0</v>
      </c>
      <c r="G10" s="1"/>
      <c r="H10" s="158"/>
      <c r="I10" s="243"/>
      <c r="J10" s="167"/>
      <c r="K10" s="196"/>
      <c r="L10" s="162"/>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163"/>
      <c r="B11" s="159"/>
      <c r="C11" s="270"/>
      <c r="D11" s="164"/>
      <c r="E11" s="271"/>
      <c r="F11" s="273"/>
      <c r="G11" s="165"/>
      <c r="H11" s="158"/>
      <c r="I11" s="243"/>
      <c r="J11" s="167"/>
      <c r="K11" s="196"/>
      <c r="L11" s="162"/>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51">
      <c r="A12" s="272" t="s">
        <v>136</v>
      </c>
      <c r="B12" s="159" t="s">
        <v>224</v>
      </c>
      <c r="C12" s="270" t="s">
        <v>225</v>
      </c>
      <c r="D12" s="164">
        <v>275</v>
      </c>
      <c r="E12" s="384"/>
      <c r="F12" s="271">
        <f>E12*D12</f>
        <v>0</v>
      </c>
      <c r="G12" s="165"/>
      <c r="H12" s="158"/>
      <c r="I12" s="243"/>
      <c r="J12" s="167"/>
      <c r="K12" s="196"/>
      <c r="L12" s="16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 r="A13" s="163"/>
      <c r="B13" s="159"/>
      <c r="C13" s="270"/>
      <c r="D13" s="164"/>
      <c r="E13" s="271"/>
      <c r="F13" s="273"/>
      <c r="G13" s="165"/>
      <c r="H13" s="158"/>
      <c r="I13" s="243"/>
      <c r="J13" s="167"/>
      <c r="K13" s="196"/>
      <c r="L13" s="162"/>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8.25">
      <c r="A14" s="272" t="s">
        <v>43</v>
      </c>
      <c r="B14" s="159" t="s">
        <v>226</v>
      </c>
      <c r="C14" s="270" t="s">
        <v>58</v>
      </c>
      <c r="D14" s="164">
        <v>250</v>
      </c>
      <c r="E14" s="384"/>
      <c r="F14" s="271">
        <f>E14*D14</f>
        <v>0</v>
      </c>
      <c r="G14" s="165"/>
      <c r="H14" s="158"/>
      <c r="I14" s="243"/>
      <c r="J14" s="167"/>
      <c r="K14" s="196"/>
      <c r="L14" s="162"/>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s="163"/>
      <c r="B15" s="159"/>
      <c r="C15" s="270"/>
      <c r="D15" s="164"/>
      <c r="E15" s="271"/>
      <c r="F15" s="273"/>
      <c r="G15" s="165"/>
      <c r="H15" s="158"/>
      <c r="I15" s="243"/>
      <c r="J15" s="167"/>
      <c r="K15" s="196"/>
      <c r="L15" s="162"/>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8.25">
      <c r="A16" s="272" t="s">
        <v>45</v>
      </c>
      <c r="B16" s="159" t="s">
        <v>227</v>
      </c>
      <c r="C16" s="270" t="s">
        <v>225</v>
      </c>
      <c r="D16" s="164">
        <v>250</v>
      </c>
      <c r="E16" s="384"/>
      <c r="F16" s="271">
        <f>E16*D16</f>
        <v>0</v>
      </c>
      <c r="G16" s="165"/>
      <c r="H16" s="158"/>
      <c r="I16" s="243"/>
      <c r="J16" s="167"/>
      <c r="K16" s="196"/>
      <c r="L16" s="162"/>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s="163"/>
      <c r="B17" s="159"/>
      <c r="C17" s="270"/>
      <c r="D17" s="164"/>
      <c r="E17" s="271"/>
      <c r="F17" s="273"/>
      <c r="G17" s="165"/>
      <c r="H17" s="158"/>
      <c r="I17" s="243"/>
      <c r="J17" s="167"/>
      <c r="K17" s="196"/>
      <c r="L17" s="162"/>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51">
      <c r="A18" s="272" t="s">
        <v>51</v>
      </c>
      <c r="B18" s="159" t="s">
        <v>228</v>
      </c>
      <c r="C18" s="270"/>
      <c r="D18" s="164"/>
      <c r="E18" s="271"/>
      <c r="F18" s="273"/>
      <c r="G18" s="165"/>
      <c r="H18" s="158"/>
      <c r="I18" s="243"/>
      <c r="J18" s="167"/>
      <c r="K18" s="196"/>
      <c r="L18" s="162"/>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s="275" t="s">
        <v>229</v>
      </c>
      <c r="B19" s="159" t="s">
        <v>230</v>
      </c>
      <c r="C19" s="270" t="s">
        <v>225</v>
      </c>
      <c r="D19" s="164">
        <v>275</v>
      </c>
      <c r="E19" s="384"/>
      <c r="F19" s="271">
        <f>E19*D19</f>
        <v>0</v>
      </c>
      <c r="G19" s="165"/>
      <c r="H19" s="158"/>
      <c r="I19" s="243"/>
      <c r="J19" s="167"/>
      <c r="K19" s="196"/>
      <c r="L19" s="162"/>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s="163"/>
      <c r="B20" s="159"/>
      <c r="C20" s="270"/>
      <c r="D20" s="164"/>
      <c r="E20" s="271"/>
      <c r="F20" s="273"/>
      <c r="G20" s="165"/>
      <c r="H20" s="158"/>
      <c r="I20" s="243"/>
      <c r="J20" s="167"/>
      <c r="K20" s="196"/>
      <c r="L20" s="162"/>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38.25">
      <c r="A21" s="272" t="s">
        <v>55</v>
      </c>
      <c r="B21" s="159" t="s">
        <v>231</v>
      </c>
      <c r="C21" s="270" t="s">
        <v>58</v>
      </c>
      <c r="D21" s="164">
        <v>10</v>
      </c>
      <c r="E21" s="385"/>
      <c r="F21" s="276">
        <f>E21*D21</f>
        <v>0</v>
      </c>
      <c r="G21" s="165"/>
      <c r="H21" s="158"/>
      <c r="I21" s="243"/>
      <c r="J21" s="167"/>
      <c r="K21" s="196"/>
      <c r="L21" s="162"/>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s="163"/>
      <c r="B22" s="159"/>
      <c r="C22" s="270"/>
      <c r="D22" s="164"/>
      <c r="E22" s="271"/>
      <c r="F22" s="273"/>
      <c r="G22" s="165"/>
      <c r="H22" s="158"/>
      <c r="I22" s="243"/>
      <c r="J22" s="167"/>
      <c r="K22" s="196"/>
      <c r="L22" s="16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51">
      <c r="A23" s="272" t="s">
        <v>59</v>
      </c>
      <c r="B23" s="159" t="s">
        <v>232</v>
      </c>
      <c r="C23" s="270" t="s">
        <v>58</v>
      </c>
      <c r="D23" s="164">
        <v>10</v>
      </c>
      <c r="E23" s="384"/>
      <c r="F23" s="276">
        <f>E23*D23</f>
        <v>0</v>
      </c>
      <c r="G23" s="165"/>
      <c r="H23" s="158"/>
      <c r="I23" s="243"/>
      <c r="J23" s="167"/>
      <c r="K23" s="196"/>
      <c r="L23" s="162"/>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s="163"/>
      <c r="B24" s="159"/>
      <c r="C24" s="270"/>
      <c r="D24" s="164"/>
      <c r="E24" s="271"/>
      <c r="F24" s="273"/>
      <c r="G24" s="165"/>
      <c r="H24" s="158"/>
      <c r="I24" s="243"/>
      <c r="J24" s="167"/>
      <c r="K24" s="196"/>
      <c r="L24" s="162"/>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38.25">
      <c r="A25" s="272" t="s">
        <v>61</v>
      </c>
      <c r="B25" s="159" t="s">
        <v>233</v>
      </c>
      <c r="C25" s="270" t="s">
        <v>58</v>
      </c>
      <c r="D25" s="164">
        <v>1</v>
      </c>
      <c r="E25" s="384"/>
      <c r="F25" s="276">
        <f>E25*D25</f>
        <v>0</v>
      </c>
      <c r="G25" s="165"/>
      <c r="H25" s="158"/>
      <c r="I25" s="243"/>
      <c r="J25" s="167"/>
      <c r="K25" s="196"/>
      <c r="L25" s="162"/>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s="163"/>
      <c r="B26" s="159"/>
      <c r="C26" s="270"/>
      <c r="D26" s="164"/>
      <c r="E26" s="271"/>
      <c r="F26" s="273"/>
      <c r="G26" s="165"/>
      <c r="H26" s="158"/>
      <c r="I26" s="243"/>
      <c r="J26" s="167"/>
      <c r="K26" s="196"/>
      <c r="L26" s="162"/>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38.25">
      <c r="A27" s="272" t="s">
        <v>63</v>
      </c>
      <c r="B27" s="159" t="s">
        <v>234</v>
      </c>
      <c r="C27" s="270" t="s">
        <v>58</v>
      </c>
      <c r="D27" s="164">
        <v>1</v>
      </c>
      <c r="E27" s="384"/>
      <c r="F27" s="276">
        <f>E27*D27</f>
        <v>0</v>
      </c>
      <c r="G27" s="165"/>
      <c r="H27" s="158"/>
      <c r="I27" s="243"/>
      <c r="J27" s="167"/>
      <c r="K27" s="196"/>
      <c r="L27" s="162"/>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s="163"/>
      <c r="B28" s="159"/>
      <c r="C28" s="270"/>
      <c r="D28" s="164"/>
      <c r="E28" s="271"/>
      <c r="F28" s="273"/>
      <c r="G28" s="165"/>
      <c r="H28" s="158"/>
      <c r="I28" s="243"/>
      <c r="J28" s="167"/>
      <c r="K28" s="196"/>
      <c r="L28" s="162"/>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51">
      <c r="A29" s="272" t="s">
        <v>65</v>
      </c>
      <c r="B29" s="159" t="s">
        <v>235</v>
      </c>
      <c r="C29" s="270" t="s">
        <v>58</v>
      </c>
      <c r="D29" s="164">
        <v>10</v>
      </c>
      <c r="E29" s="384"/>
      <c r="F29" s="276">
        <f>E29*D29</f>
        <v>0</v>
      </c>
      <c r="G29" s="165"/>
      <c r="H29" s="158"/>
      <c r="I29" s="243"/>
      <c r="J29" s="167"/>
      <c r="K29" s="196"/>
      <c r="L29" s="162"/>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s="163"/>
      <c r="B30" s="159"/>
      <c r="C30" s="270"/>
      <c r="D30" s="164"/>
      <c r="E30" s="271"/>
      <c r="F30" s="273"/>
      <c r="G30" s="165"/>
      <c r="H30" s="158"/>
      <c r="I30" s="243"/>
      <c r="J30" s="167"/>
      <c r="K30" s="196"/>
      <c r="L30" s="162"/>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33" customHeight="1">
      <c r="A31" s="106" t="s">
        <v>236</v>
      </c>
      <c r="B31" s="159" t="s">
        <v>237</v>
      </c>
      <c r="C31" s="270" t="s">
        <v>238</v>
      </c>
      <c r="D31" s="229">
        <v>550</v>
      </c>
      <c r="E31" s="384"/>
      <c r="F31" s="271">
        <f>D31*E31</f>
        <v>0</v>
      </c>
      <c r="G31" s="165"/>
      <c r="H31" s="158"/>
      <c r="I31" s="230"/>
      <c r="J31" s="167"/>
      <c r="K31" s="231"/>
      <c r="L31" s="162"/>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s="163"/>
      <c r="B32" s="242"/>
      <c r="C32" s="270"/>
      <c r="D32" s="164"/>
      <c r="E32" s="271"/>
      <c r="F32" s="273"/>
      <c r="G32" s="165"/>
      <c r="H32" s="158"/>
      <c r="I32" s="243"/>
      <c r="J32" s="167"/>
      <c r="K32" s="196"/>
      <c r="L32" s="16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5.5">
      <c r="A33" s="106" t="s">
        <v>239</v>
      </c>
      <c r="B33" s="159" t="s">
        <v>240</v>
      </c>
      <c r="C33" s="270" t="s">
        <v>58</v>
      </c>
      <c r="D33" s="229">
        <v>4</v>
      </c>
      <c r="E33" s="384"/>
      <c r="F33" s="271">
        <f>D33*E33</f>
        <v>0</v>
      </c>
      <c r="G33" s="165"/>
      <c r="H33" s="158"/>
      <c r="I33" s="230"/>
      <c r="J33" s="167"/>
      <c r="K33" s="231"/>
      <c r="L33" s="162"/>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s="163"/>
      <c r="B34" s="242"/>
      <c r="C34" s="270"/>
      <c r="D34" s="164"/>
      <c r="E34" s="271"/>
      <c r="F34" s="273"/>
      <c r="G34" s="165"/>
      <c r="H34" s="158"/>
      <c r="I34" s="243"/>
      <c r="J34" s="167"/>
      <c r="K34" s="196"/>
      <c r="L34" s="162"/>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75">
      <c r="A35" s="106" t="s">
        <v>241</v>
      </c>
      <c r="B35" s="159" t="s">
        <v>242</v>
      </c>
      <c r="C35" s="270" t="s">
        <v>58</v>
      </c>
      <c r="D35" s="229">
        <v>1</v>
      </c>
      <c r="E35" s="384"/>
      <c r="F35" s="271">
        <f>D35*E35</f>
        <v>0</v>
      </c>
      <c r="G35" s="165"/>
      <c r="H35" s="158"/>
      <c r="I35" s="230"/>
      <c r="J35" s="167"/>
      <c r="K35" s="231"/>
      <c r="L35" s="162"/>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75">
      <c r="A36" s="163"/>
      <c r="B36" s="242"/>
      <c r="C36" s="270"/>
      <c r="D36" s="164"/>
      <c r="E36" s="271"/>
      <c r="F36" s="273"/>
      <c r="G36" s="165"/>
      <c r="H36" s="158"/>
      <c r="I36" s="243"/>
      <c r="J36" s="167"/>
      <c r="K36" s="196"/>
      <c r="L36" s="162"/>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 r="A37" s="163"/>
      <c r="B37" s="242"/>
      <c r="C37" s="169"/>
      <c r="D37" s="164"/>
      <c r="E37" s="271"/>
      <c r="F37" s="273"/>
      <c r="G37" s="165"/>
      <c r="H37" s="158"/>
      <c r="I37" s="243"/>
      <c r="J37" s="167"/>
      <c r="K37" s="196"/>
      <c r="L37" s="162"/>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s="72"/>
      <c r="B38" s="73" t="s">
        <v>243</v>
      </c>
      <c r="C38" s="74" t="s">
        <v>68</v>
      </c>
      <c r="D38" s="75"/>
      <c r="E38" s="76"/>
      <c r="F38" s="181">
        <f>SUM(F5:F35)</f>
        <v>0</v>
      </c>
      <c r="G38" s="165"/>
      <c r="H38" s="158"/>
      <c r="I38" s="243"/>
      <c r="J38" s="167"/>
      <c r="K38" s="196"/>
      <c r="L38" s="162"/>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sheetData>
  <sheetProtection password="CC5A" sheet="1" selectLockedCells="1"/>
  <autoFilter ref="A1:F2"/>
  <mergeCells count="1">
    <mergeCell ref="A3:F3"/>
  </mergeCells>
  <printOptions/>
  <pageMargins left="0.7479166666666667" right="0.7479166666666667" top="1.0881944444444445" bottom="0.9451388888888889" header="0.5118055555555555" footer="0.5118055555555555"/>
  <pageSetup horizontalDpi="300" verticalDpi="300" orientation="portrait" paperSize="9" scale="74" r:id="rId1"/>
  <headerFooter alignWithMargins="0">
    <oddHeader>&amp;L&amp;8OPĆINA VRBNIK
TRG ŠKUJICA 7
VRBNIK&amp;C&amp;8SANACIJA ULICE ISELJENIČKI PUT
NAKON IZVEDBE FEKALNE KANALIZACIJE&amp;R&amp;8OZN. PROJ.: NI-01/2017-PO
DATUM: 03.2017.</oddHeader>
    <oddFooter>&amp;C&amp;8TROŠKOVNIK - PROMETNICE&amp;R&amp;P / &amp;N</oddFooter>
  </headerFooter>
  <rowBreaks count="2" manualBreakCount="2">
    <brk id="1" max="255" man="1"/>
    <brk id="9" max="255" man="1"/>
  </rowBreaks>
</worksheet>
</file>

<file path=xl/worksheets/sheet6.xml><?xml version="1.0" encoding="utf-8"?>
<worksheet xmlns="http://schemas.openxmlformats.org/spreadsheetml/2006/main" xmlns:r="http://schemas.openxmlformats.org/officeDocument/2006/relationships">
  <dimension ref="A1:IV37"/>
  <sheetViews>
    <sheetView view="pageBreakPreview" zoomScale="95" zoomScaleNormal="78" zoomScaleSheetLayoutView="95" zoomScalePageLayoutView="0" workbookViewId="0" topLeftCell="A13">
      <selection activeCell="D29" sqref="D29"/>
    </sheetView>
  </sheetViews>
  <sheetFormatPr defaultColWidth="9.140625" defaultRowHeight="12.75"/>
  <cols>
    <col min="1" max="1" width="8.421875" style="1" customWidth="1"/>
    <col min="2" max="2" width="53.140625" style="1" customWidth="1"/>
    <col min="3" max="3" width="10.421875" style="1" customWidth="1"/>
    <col min="4" max="4" width="9.28125" style="2" customWidth="1"/>
    <col min="5" max="5" width="11.8515625" style="3" customWidth="1"/>
    <col min="6" max="6" width="14.8515625" style="277" customWidth="1"/>
    <col min="7" max="7" width="50.57421875" style="4" customWidth="1"/>
    <col min="8" max="16384" width="9.140625" style="1" customWidth="1"/>
  </cols>
  <sheetData>
    <row r="1" spans="1:256" ht="25.5">
      <c r="A1" s="27" t="s">
        <v>23</v>
      </c>
      <c r="B1" s="28" t="s">
        <v>24</v>
      </c>
      <c r="C1" s="29" t="s">
        <v>25</v>
      </c>
      <c r="D1" s="30" t="s">
        <v>26</v>
      </c>
      <c r="E1" s="31" t="s">
        <v>27</v>
      </c>
      <c r="F1" s="278" t="s">
        <v>28</v>
      </c>
      <c r="G1" s="165"/>
      <c r="H1" s="158"/>
      <c r="I1" s="159"/>
      <c r="J1" s="167"/>
      <c r="K1" s="189"/>
      <c r="L1" s="190"/>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2" s="151" customFormat="1" ht="18" customHeight="1">
      <c r="A2" s="225" t="s">
        <v>30</v>
      </c>
      <c r="B2" s="191" t="s">
        <v>244</v>
      </c>
      <c r="C2" s="192"/>
      <c r="D2" s="193"/>
      <c r="E2" s="193"/>
      <c r="F2" s="279"/>
      <c r="G2" s="146"/>
      <c r="H2" s="176"/>
      <c r="I2" s="153"/>
      <c r="J2" s="149"/>
      <c r="K2" s="150"/>
      <c r="L2" s="150"/>
    </row>
    <row r="3" spans="1:256" ht="12.75">
      <c r="A3" s="163"/>
      <c r="B3" s="159"/>
      <c r="C3" s="169"/>
      <c r="D3" s="164"/>
      <c r="E3" s="164"/>
      <c r="F3" s="162"/>
      <c r="G3" s="165"/>
      <c r="H3" s="158"/>
      <c r="I3" s="159"/>
      <c r="J3" s="167"/>
      <c r="K3" s="162"/>
      <c r="L3" s="162"/>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99.25">
      <c r="A4" s="106"/>
      <c r="B4" s="311" t="s">
        <v>254</v>
      </c>
      <c r="C4" s="169"/>
      <c r="D4" s="227"/>
      <c r="E4" s="195"/>
      <c r="F4" s="280"/>
      <c r="G4" s="165"/>
      <c r="H4" s="158"/>
      <c r="I4" s="228"/>
      <c r="J4" s="167"/>
      <c r="K4" s="196"/>
      <c r="L4" s="162"/>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6">
      <c r="A5" s="163"/>
      <c r="B5" s="312" t="s">
        <v>255</v>
      </c>
      <c r="C5" s="169"/>
      <c r="D5" s="229"/>
      <c r="E5" s="198"/>
      <c r="F5" s="281"/>
      <c r="G5" s="165"/>
      <c r="H5" s="158"/>
      <c r="I5" s="230"/>
      <c r="J5" s="167"/>
      <c r="K5" s="231"/>
      <c r="L5" s="162"/>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 customHeight="1">
      <c r="A6" s="163"/>
      <c r="B6" s="313"/>
      <c r="C6"/>
      <c r="D6"/>
      <c r="E6"/>
      <c r="F6"/>
      <c r="G6" s="165"/>
      <c r="H6" s="158"/>
      <c r="I6" s="230"/>
      <c r="J6" s="167"/>
      <c r="K6" s="231"/>
      <c r="L6" s="162"/>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75">
      <c r="A7" s="163"/>
      <c r="B7" s="314" t="s">
        <v>256</v>
      </c>
      <c r="C7" s="169"/>
      <c r="D7" s="164"/>
      <c r="E7" s="164"/>
      <c r="F7" s="282"/>
      <c r="G7" s="165"/>
      <c r="H7" s="158"/>
      <c r="I7" s="243"/>
      <c r="J7" s="167"/>
      <c r="K7" s="196"/>
      <c r="L7" s="162"/>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75">
      <c r="A8" s="47"/>
      <c r="B8" s="313"/>
      <c r="C8" s="244" t="s">
        <v>68</v>
      </c>
      <c r="D8" s="245"/>
      <c r="E8" s="117"/>
      <c r="F8" s="334"/>
      <c r="G8" s="165"/>
      <c r="H8" s="158"/>
      <c r="I8" s="243"/>
      <c r="J8" s="167"/>
      <c r="K8" s="196"/>
      <c r="L8" s="162"/>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31.5">
      <c r="A9" s="47"/>
      <c r="B9" s="315" t="s">
        <v>257</v>
      </c>
      <c r="C9" s="244"/>
      <c r="D9" s="245"/>
      <c r="E9" s="117"/>
      <c r="F9" s="283"/>
      <c r="G9" s="165"/>
      <c r="H9" s="158"/>
      <c r="I9" s="243"/>
      <c r="J9" s="167"/>
      <c r="K9" s="196"/>
      <c r="L9" s="162"/>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47"/>
      <c r="B10" s="316">
        <v>270</v>
      </c>
      <c r="C10" s="317" t="s">
        <v>258</v>
      </c>
      <c r="D10" s="386"/>
      <c r="E10" s="318" t="s">
        <v>259</v>
      </c>
      <c r="F10" s="319">
        <f>D10*'[1]Garica'!C7</f>
        <v>0</v>
      </c>
      <c r="G10" s="165"/>
      <c r="H10" s="158"/>
      <c r="I10" s="243"/>
      <c r="J10" s="167"/>
      <c r="K10" s="196"/>
      <c r="L10" s="162"/>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ht="15.75">
      <c r="B11" s="320"/>
    </row>
    <row r="12" ht="78.75">
      <c r="B12" s="315" t="s">
        <v>260</v>
      </c>
    </row>
    <row r="13" spans="2:6" ht="15.75">
      <c r="B13" s="316">
        <v>52</v>
      </c>
      <c r="C13" s="317" t="s">
        <v>258</v>
      </c>
      <c r="D13" s="386"/>
      <c r="E13" s="318" t="s">
        <v>259</v>
      </c>
      <c r="F13" s="319">
        <f>D13*'[1]Garica'!C10</f>
        <v>0</v>
      </c>
    </row>
    <row r="14" ht="14.25" customHeight="1">
      <c r="B14" s="321"/>
    </row>
    <row r="15" ht="47.25">
      <c r="B15" s="315" t="s">
        <v>261</v>
      </c>
    </row>
    <row r="16" spans="2:6" ht="15.75">
      <c r="B16" s="322">
        <v>14</v>
      </c>
      <c r="C16" s="317" t="s">
        <v>258</v>
      </c>
      <c r="D16" s="387"/>
      <c r="E16" s="318" t="s">
        <v>259</v>
      </c>
      <c r="F16" s="319">
        <f>D16*'[1]Garica'!C13</f>
        <v>0</v>
      </c>
    </row>
    <row r="17" ht="15.75">
      <c r="B17" s="323"/>
    </row>
    <row r="18" ht="78.75">
      <c r="B18" s="315" t="s">
        <v>262</v>
      </c>
    </row>
    <row r="19" spans="2:6" ht="15.75">
      <c r="B19" s="322">
        <v>38</v>
      </c>
      <c r="C19" s="317" t="s">
        <v>258</v>
      </c>
      <c r="D19" s="386"/>
      <c r="E19" s="318" t="s">
        <v>259</v>
      </c>
      <c r="F19" s="319">
        <f>D19*'[1]Garica'!C16</f>
        <v>0</v>
      </c>
    </row>
    <row r="20" ht="15.75">
      <c r="B20" s="323"/>
    </row>
    <row r="21" ht="110.25">
      <c r="B21" s="324" t="s">
        <v>263</v>
      </c>
    </row>
    <row r="22" spans="2:6" ht="15.75">
      <c r="B22" s="316">
        <v>3</v>
      </c>
      <c r="C22" s="325" t="s">
        <v>258</v>
      </c>
      <c r="D22" s="387"/>
      <c r="E22" s="326" t="s">
        <v>259</v>
      </c>
      <c r="F22" s="319">
        <f>D22*B22</f>
        <v>0</v>
      </c>
    </row>
    <row r="23" ht="15.75">
      <c r="B23" s="323"/>
    </row>
    <row r="24" ht="78.75">
      <c r="B24" s="327" t="s">
        <v>264</v>
      </c>
    </row>
    <row r="25" ht="15.75">
      <c r="B25" s="328" t="s">
        <v>265</v>
      </c>
    </row>
    <row r="26" ht="15.75">
      <c r="B26" s="330"/>
    </row>
    <row r="27" ht="15.75">
      <c r="B27" s="329" t="s">
        <v>266</v>
      </c>
    </row>
    <row r="28" ht="15.75">
      <c r="B28" s="329"/>
    </row>
    <row r="29" spans="2:6" ht="15.75">
      <c r="B29" s="330">
        <v>320</v>
      </c>
      <c r="C29" s="325" t="s">
        <v>258</v>
      </c>
      <c r="D29" s="388"/>
      <c r="E29" s="329" t="s">
        <v>259</v>
      </c>
      <c r="F29" s="331">
        <f>B29*D29</f>
        <v>0</v>
      </c>
    </row>
    <row r="30" ht="15.75">
      <c r="B30" s="323"/>
    </row>
    <row r="31" ht="15.75">
      <c r="B31" s="332"/>
    </row>
    <row r="32" spans="1:6" ht="15.75">
      <c r="A32" s="336"/>
      <c r="B32" s="337" t="s">
        <v>267</v>
      </c>
      <c r="C32" s="336"/>
      <c r="D32" s="338"/>
      <c r="E32" s="339"/>
      <c r="F32" s="340">
        <f>SUM(F10:F31)</f>
        <v>0</v>
      </c>
    </row>
    <row r="33" spans="1:6" ht="15.75">
      <c r="A33" s="4"/>
      <c r="B33" s="341"/>
      <c r="C33" s="4"/>
      <c r="D33" s="342"/>
      <c r="E33" s="7"/>
      <c r="F33" s="343"/>
    </row>
    <row r="34" spans="1:6" ht="16.5" thickBot="1">
      <c r="A34" s="344"/>
      <c r="B34" s="345"/>
      <c r="C34" s="344"/>
      <c r="D34" s="346"/>
      <c r="E34" s="347"/>
      <c r="F34" s="348"/>
    </row>
    <row r="35" ht="19.5" thickTop="1">
      <c r="B35" s="335" t="s">
        <v>268</v>
      </c>
    </row>
    <row r="36" ht="15.75">
      <c r="B36" s="332"/>
    </row>
    <row r="37" ht="15.75">
      <c r="B37" s="333" t="s">
        <v>269</v>
      </c>
    </row>
  </sheetData>
  <sheetProtection password="CC5A" sheet="1" selectLockedCells="1"/>
  <autoFilter ref="A1:F1"/>
  <printOptions/>
  <pageMargins left="0.7479166666666667" right="0.7479166666666667" top="1.0881944444444445" bottom="0.9451388888888889" header="0.5118055555555555" footer="0.5118055555555555"/>
  <pageSetup horizontalDpi="300" verticalDpi="300" orientation="portrait" paperSize="9" scale="74" r:id="rId1"/>
  <headerFooter alignWithMargins="0">
    <oddHeader>&amp;L&amp;8OPĆINA VRBNIK
TRG ŠKUJICA 7
VRBNIK&amp;C&amp;8SANACIJA ULICE ISELJENIČKI PUT
NAKON IZVEDBE FEKALNE KANALIZACIJE&amp;R&amp;8OZN. PROJ.: NI-01/2017-PO
DATUM: 03.2017.</oddHeader>
    <oddFooter>&amp;C&amp;8TROŠKOVNIK - PROMETNICE&amp;R&amp;P / &amp;N</oddFooter>
  </headerFooter>
</worksheet>
</file>

<file path=xl/worksheets/sheet7.xml><?xml version="1.0" encoding="utf-8"?>
<worksheet xmlns="http://schemas.openxmlformats.org/spreadsheetml/2006/main" xmlns:r="http://schemas.openxmlformats.org/officeDocument/2006/relationships">
  <dimension ref="A2:Z22"/>
  <sheetViews>
    <sheetView view="pageBreakPreview" zoomScale="95" zoomScaleNormal="78" zoomScaleSheetLayoutView="95" zoomScalePageLayoutView="0" workbookViewId="0" topLeftCell="A1">
      <selection activeCell="A1" sqref="A1:F30"/>
    </sheetView>
  </sheetViews>
  <sheetFormatPr defaultColWidth="9.140625" defaultRowHeight="12.75"/>
  <cols>
    <col min="1" max="1" width="8.421875" style="1" customWidth="1"/>
    <col min="2" max="2" width="53.140625" style="1" customWidth="1"/>
    <col min="3" max="3" width="10.421875" style="1" customWidth="1"/>
    <col min="4" max="4" width="9.28125" style="2" customWidth="1"/>
    <col min="5" max="5" width="11.8515625" style="3" customWidth="1"/>
    <col min="6" max="6" width="14.8515625" style="277" customWidth="1"/>
    <col min="7" max="7" width="50.57421875" style="4" customWidth="1"/>
    <col min="8" max="16384" width="9.140625" style="1" customWidth="1"/>
  </cols>
  <sheetData>
    <row r="2" spans="1:7" s="14" customFormat="1" ht="12.75">
      <c r="A2" s="284"/>
      <c r="B2" s="284" t="s">
        <v>245</v>
      </c>
      <c r="C2" s="284"/>
      <c r="D2" s="285"/>
      <c r="E2" s="286"/>
      <c r="F2" s="287"/>
      <c r="G2" s="25"/>
    </row>
    <row r="3" spans="4:7" s="288" customFormat="1" ht="12.75">
      <c r="D3" s="289"/>
      <c r="E3" s="290"/>
      <c r="F3" s="291"/>
      <c r="G3" s="47"/>
    </row>
    <row r="4" spans="2:7" s="14" customFormat="1" ht="14.25" customHeight="1">
      <c r="B4" s="14" t="s">
        <v>246</v>
      </c>
      <c r="D4" s="292"/>
      <c r="E4" s="370">
        <f>PROMETNICE!F70</f>
        <v>0</v>
      </c>
      <c r="F4" s="370">
        <f aca="true" t="shared" si="0" ref="F4:F9">SUM(E4:E4)</f>
        <v>0</v>
      </c>
      <c r="G4" s="25"/>
    </row>
    <row r="5" spans="2:7" s="14" customFormat="1" ht="14.25" customHeight="1">
      <c r="B5" s="14" t="s">
        <v>131</v>
      </c>
      <c r="D5" s="292"/>
      <c r="E5" s="370">
        <f>'OBORINSKA ODVODNJA'!F88</f>
        <v>0</v>
      </c>
      <c r="F5" s="370">
        <f t="shared" si="0"/>
        <v>0</v>
      </c>
      <c r="G5" s="25"/>
    </row>
    <row r="6" spans="2:7" s="14" customFormat="1" ht="14.25" customHeight="1">
      <c r="B6" s="14" t="s">
        <v>178</v>
      </c>
      <c r="D6" s="292"/>
      <c r="E6" s="370">
        <f>'FEKALNA ODVODNJA'!F209</f>
        <v>0</v>
      </c>
      <c r="F6" s="370">
        <f t="shared" si="0"/>
        <v>0</v>
      </c>
      <c r="G6" s="25"/>
    </row>
    <row r="7" spans="2:7" s="14" customFormat="1" ht="14.25" customHeight="1">
      <c r="B7" s="14" t="s">
        <v>220</v>
      </c>
      <c r="D7" s="292"/>
      <c r="E7" s="370">
        <f>'JAVNA RASVJETA'!F38</f>
        <v>0</v>
      </c>
      <c r="F7" s="370">
        <f t="shared" si="0"/>
        <v>0</v>
      </c>
      <c r="G7" s="25"/>
    </row>
    <row r="8" spans="2:7" s="14" customFormat="1" ht="14.25" customHeight="1">
      <c r="B8" s="14" t="s">
        <v>247</v>
      </c>
      <c r="D8" s="292"/>
      <c r="E8" s="370">
        <f>DTK!F32</f>
        <v>0</v>
      </c>
      <c r="F8" s="370">
        <f t="shared" si="0"/>
        <v>0</v>
      </c>
      <c r="G8" s="25"/>
    </row>
    <row r="9" spans="2:7" s="14" customFormat="1" ht="14.25" customHeight="1">
      <c r="B9" s="14" t="s">
        <v>248</v>
      </c>
      <c r="D9" s="292"/>
      <c r="E9" s="370"/>
      <c r="F9" s="370">
        <f t="shared" si="0"/>
        <v>0</v>
      </c>
      <c r="G9" s="25"/>
    </row>
    <row r="10" spans="1:26" s="39" customFormat="1" ht="12.75">
      <c r="A10" s="1"/>
      <c r="B10" s="293"/>
      <c r="C10" s="1"/>
      <c r="D10" s="2"/>
      <c r="E10" s="3"/>
      <c r="F10" s="277"/>
      <c r="G10" s="4"/>
      <c r="H10" s="1"/>
      <c r="I10" s="1"/>
      <c r="J10" s="1"/>
      <c r="K10" s="1"/>
      <c r="L10" s="1"/>
      <c r="M10" s="1"/>
      <c r="N10" s="1"/>
      <c r="O10" s="1"/>
      <c r="P10" s="1"/>
      <c r="Q10" s="1"/>
      <c r="R10" s="1"/>
      <c r="S10" s="1"/>
      <c r="T10" s="1"/>
      <c r="U10" s="1"/>
      <c r="V10" s="1"/>
      <c r="W10" s="1"/>
      <c r="X10" s="1"/>
      <c r="Y10" s="1"/>
      <c r="Z10" s="1"/>
    </row>
    <row r="11" spans="1:26" s="39" customFormat="1" ht="12.75">
      <c r="A11" s="1"/>
      <c r="B11" s="1"/>
      <c r="C11" s="1"/>
      <c r="D11" s="2"/>
      <c r="E11" s="3"/>
      <c r="F11" s="277"/>
      <c r="G11" s="1"/>
      <c r="H11" s="1"/>
      <c r="I11" s="1"/>
      <c r="J11" s="1"/>
      <c r="K11" s="1"/>
      <c r="L11" s="1"/>
      <c r="M11" s="1"/>
      <c r="N11" s="1"/>
      <c r="O11" s="1"/>
      <c r="P11" s="1"/>
      <c r="Q11" s="1"/>
      <c r="R11" s="1"/>
      <c r="S11" s="1"/>
      <c r="T11" s="1"/>
      <c r="U11" s="1"/>
      <c r="V11" s="1"/>
      <c r="W11" s="1"/>
      <c r="X11" s="1"/>
      <c r="Y11" s="1"/>
      <c r="Z11" s="1"/>
    </row>
    <row r="12" spans="1:26" s="39" customFormat="1" ht="12.75">
      <c r="A12" s="294"/>
      <c r="B12" s="295" t="s">
        <v>249</v>
      </c>
      <c r="C12" s="296"/>
      <c r="D12" s="297"/>
      <c r="E12" s="366">
        <f>SUM(F4:F11)</f>
        <v>0</v>
      </c>
      <c r="F12" s="366">
        <f>SUM(E12:E12)</f>
        <v>0</v>
      </c>
      <c r="G12" s="1"/>
      <c r="H12" s="1"/>
      <c r="I12" s="1"/>
      <c r="J12" s="1"/>
      <c r="K12" s="1"/>
      <c r="L12" s="1"/>
      <c r="M12" s="1"/>
      <c r="N12" s="1"/>
      <c r="O12" s="1"/>
      <c r="P12" s="1"/>
      <c r="Q12" s="1"/>
      <c r="R12" s="1"/>
      <c r="S12" s="1"/>
      <c r="T12" s="1"/>
      <c r="U12" s="1"/>
      <c r="V12" s="1"/>
      <c r="W12" s="1"/>
      <c r="X12" s="1"/>
      <c r="Y12" s="1"/>
      <c r="Z12" s="1"/>
    </row>
    <row r="13" spans="1:26" s="39" customFormat="1" ht="14.25" customHeight="1">
      <c r="A13" s="294"/>
      <c r="B13" s="298"/>
      <c r="C13" s="299"/>
      <c r="D13" s="300"/>
      <c r="E13" s="367"/>
      <c r="F13" s="367"/>
      <c r="G13" s="1"/>
      <c r="H13" s="1"/>
      <c r="I13" s="1"/>
      <c r="J13" s="1"/>
      <c r="K13" s="1"/>
      <c r="L13" s="1"/>
      <c r="M13" s="1"/>
      <c r="N13" s="1"/>
      <c r="O13" s="1"/>
      <c r="P13" s="1"/>
      <c r="Q13" s="1"/>
      <c r="R13" s="1"/>
      <c r="S13" s="1"/>
      <c r="T13" s="1"/>
      <c r="U13" s="1"/>
      <c r="V13" s="1"/>
      <c r="W13" s="1"/>
      <c r="X13" s="1"/>
      <c r="Y13" s="1"/>
      <c r="Z13" s="1"/>
    </row>
    <row r="14" spans="1:26" s="39" customFormat="1" ht="12.75">
      <c r="A14" s="294"/>
      <c r="B14" s="295" t="s">
        <v>250</v>
      </c>
      <c r="C14" s="296"/>
      <c r="D14" s="297"/>
      <c r="E14" s="366">
        <f>E12*0.25</f>
        <v>0</v>
      </c>
      <c r="F14" s="366"/>
      <c r="G14" s="1"/>
      <c r="H14" s="1"/>
      <c r="I14" s="1"/>
      <c r="J14" s="1"/>
      <c r="K14" s="1"/>
      <c r="L14" s="1"/>
      <c r="M14" s="1"/>
      <c r="N14" s="1"/>
      <c r="O14" s="1"/>
      <c r="P14" s="1"/>
      <c r="Q14" s="1"/>
      <c r="R14" s="1"/>
      <c r="S14" s="1"/>
      <c r="T14" s="1"/>
      <c r="U14" s="1"/>
      <c r="V14" s="1"/>
      <c r="W14" s="1"/>
      <c r="X14" s="1"/>
      <c r="Y14" s="1"/>
      <c r="Z14" s="1"/>
    </row>
    <row r="15" spans="1:26" s="39" customFormat="1" ht="12.75">
      <c r="A15" s="301"/>
      <c r="B15" s="302"/>
      <c r="C15" s="303"/>
      <c r="D15" s="304"/>
      <c r="E15" s="368"/>
      <c r="F15" s="368">
        <f>SUM(F12:F14)</f>
        <v>0</v>
      </c>
      <c r="G15" s="1"/>
      <c r="H15" s="1"/>
      <c r="I15" s="1"/>
      <c r="J15" s="1"/>
      <c r="K15" s="1"/>
      <c r="L15" s="1"/>
      <c r="M15" s="1"/>
      <c r="N15" s="1"/>
      <c r="O15" s="1"/>
      <c r="P15" s="1"/>
      <c r="Q15" s="1"/>
      <c r="R15" s="1"/>
      <c r="S15" s="1"/>
      <c r="T15" s="1"/>
      <c r="U15" s="1"/>
      <c r="V15" s="1"/>
      <c r="W15" s="1"/>
      <c r="X15" s="1"/>
      <c r="Y15" s="1"/>
      <c r="Z15" s="1"/>
    </row>
    <row r="16" spans="1:7" ht="15.75" customHeight="1">
      <c r="A16" s="294"/>
      <c r="B16" s="295" t="s">
        <v>251</v>
      </c>
      <c r="C16" s="296"/>
      <c r="D16" s="297"/>
      <c r="E16" s="366">
        <f>E12+E14</f>
        <v>0</v>
      </c>
      <c r="F16" s="366">
        <f>SUM(F12:F15)</f>
        <v>0</v>
      </c>
      <c r="G16" s="1"/>
    </row>
    <row r="17" spans="1:6" s="1" customFormat="1" ht="12.75">
      <c r="A17" s="305"/>
      <c r="B17" s="302"/>
      <c r="C17" s="303"/>
      <c r="D17" s="304"/>
      <c r="E17" s="306"/>
      <c r="F17" s="307"/>
    </row>
    <row r="18" spans="1:6" s="1" customFormat="1" ht="12.75">
      <c r="A18" s="305"/>
      <c r="B18" s="302"/>
      <c r="C18" s="303"/>
      <c r="D18" s="304"/>
      <c r="E18" s="306"/>
      <c r="F18" s="307"/>
    </row>
    <row r="19" spans="1:6" s="1" customFormat="1" ht="12.75">
      <c r="A19" s="308"/>
      <c r="B19" s="369" t="s">
        <v>252</v>
      </c>
      <c r="C19" s="369"/>
      <c r="D19" s="309"/>
      <c r="E19" s="310"/>
      <c r="F19" s="307"/>
    </row>
    <row r="20" spans="1:6" ht="12.75">
      <c r="A20" s="308"/>
      <c r="B20" s="308"/>
      <c r="C20" s="303"/>
      <c r="D20" s="304"/>
      <c r="E20" s="306"/>
      <c r="F20" s="307"/>
    </row>
    <row r="21" spans="1:6" ht="14.25" customHeight="1">
      <c r="A21" s="308"/>
      <c r="B21" s="308"/>
      <c r="C21" s="361" t="s">
        <v>253</v>
      </c>
      <c r="D21" s="361"/>
      <c r="E21" s="361"/>
      <c r="F21" s="361"/>
    </row>
    <row r="22" spans="3:6" ht="12.75">
      <c r="C22" s="362"/>
      <c r="D22" s="363"/>
      <c r="E22" s="364"/>
      <c r="F22" s="365"/>
    </row>
  </sheetData>
  <sheetProtection password="CC5A" sheet="1" selectLockedCells="1" selectUnlockedCells="1"/>
  <autoFilter ref="A1:F1"/>
  <mergeCells count="13">
    <mergeCell ref="E4:F4"/>
    <mergeCell ref="E5:F5"/>
    <mergeCell ref="E6:F6"/>
    <mergeCell ref="E7:F7"/>
    <mergeCell ref="E8:F8"/>
    <mergeCell ref="E9:F9"/>
    <mergeCell ref="C21:F22"/>
    <mergeCell ref="E12:F12"/>
    <mergeCell ref="E13:F13"/>
    <mergeCell ref="E14:F14"/>
    <mergeCell ref="E15:F15"/>
    <mergeCell ref="E16:F16"/>
    <mergeCell ref="B19:C19"/>
  </mergeCells>
  <printOptions/>
  <pageMargins left="0.7479166666666667" right="0.7479166666666667" top="1.0881944444444445" bottom="0.9451388888888889" header="0.5118055555555555" footer="0.5118055555555555"/>
  <pageSetup horizontalDpi="300" verticalDpi="300" orientation="portrait" paperSize="9" scale="74" r:id="rId1"/>
  <headerFooter alignWithMargins="0">
    <oddHeader>&amp;L&amp;8OPĆINA VRBNIK
TRG ŠKUJICA 7
VRBNIK&amp;C&amp;8SANACIJA ULICE ISELJENIČKI PUT
NAKON IZVEDBE FEKALNE KANALIZACIJE&amp;R&amp;8OZN. PROJ.: NI-01/2017-PO
DATUM: 03.2017.</oddHeader>
    <oddFooter>&amp;C&amp;8TROŠKOVNIK - PROMETNICE&amp;R&amp;P /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Neven Hržić</dc:creator>
  <cp:keywords/>
  <dc:description/>
  <cp:lastModifiedBy>Edi Furijan</cp:lastModifiedBy>
  <dcterms:created xsi:type="dcterms:W3CDTF">2017-07-05T05:00:10Z</dcterms:created>
  <dcterms:modified xsi:type="dcterms:W3CDTF">2017-07-05T06:14:33Z</dcterms:modified>
  <cp:category/>
  <cp:version/>
  <cp:contentType/>
  <cp:contentStatus/>
</cp:coreProperties>
</file>